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mc:AlternateContent xmlns:mc="http://schemas.openxmlformats.org/markup-compatibility/2006">
    <mc:Choice Requires="x15">
      <x15ac:absPath xmlns:x15ac="http://schemas.microsoft.com/office/spreadsheetml/2010/11/ac" url="C:\Users\A300187\Desktop\西口(財政)\財政業務\決算関係\R2.9.16様式追加　アップ\"/>
    </mc:Choice>
  </mc:AlternateContent>
  <xr:revisionPtr revIDLastSave="0" documentId="13_ncr:1_{E7CAE3A4-0E5E-4176-8FD3-E92002FB4EF6}" xr6:coauthVersionLast="36" xr6:coauthVersionMax="36" xr10:uidLastSave="{00000000-0000-0000-0000-000000000000}"/>
  <bookViews>
    <workbookView xWindow="0" yWindow="0" windowWidth="15360" windowHeight="763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18" r:id="rId15"/>
    <sheet name="施設類型別ストック情報分析表②" sheetId="19"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O34" i="10"/>
  <c r="CO35" i="10" s="1"/>
  <c r="BW34" i="10"/>
  <c r="BW35" i="10" s="1"/>
  <c r="BW36" i="10" s="1"/>
  <c r="BW37" i="10" s="1"/>
  <c r="BW38" i="10" s="1"/>
  <c r="BW39" i="10" s="1"/>
  <c r="BW40" i="10" s="1"/>
  <c r="BW41" i="10" s="1"/>
  <c r="BW42" i="10" s="1"/>
  <c r="BW43" i="10" s="1"/>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c r="AM35" i="10" s="1"/>
  <c r="BE34" i="10" l="1"/>
  <c r="BE35" i="10" s="1"/>
  <c r="BE36" i="10" s="1"/>
</calcChain>
</file>

<file path=xl/sharedStrings.xml><?xml version="1.0" encoding="utf-8"?>
<sst xmlns="http://schemas.openxmlformats.org/spreadsheetml/2006/main" count="1130" uniqueCount="608">
  <si>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</si>
  <si>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</si>
  <si>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</si>
  <si>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</si>
  <si>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</si>
  <si>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</si>
  <si>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</si>
  <si>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</si>
  <si>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</si>
  <si>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</si>
  <si>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</si>
  <si>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</si>
  <si>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</si>
  <si>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</si>
  <si>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</si>
  <si>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</si>
  <si>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</si>
  <si>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</si>
  <si>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</si>
  <si>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</si>
  <si>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</si>
  <si>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</si>
  <si>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</si>
  <si>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</si>
  <si>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</si>
  <si>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</si>
  <si>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</si>
  <si>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</si>
  <si>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</si>
  <si>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</si>
  <si>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</si>
  <si>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</si>
  <si>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</si>
  <si>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</si>
  <si>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</si>
  <si>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</si>
  <si>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</si>
  <si>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</si>
  <si>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</si>
  <si>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</si>
  <si>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</si>
  <si>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</si>
  <si>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</si>
  <si>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</si>
  <si>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</si>
  <si>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</si>
  <si>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</si>
  <si>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</si>
  <si>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</si>
  <si>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</si>
  <si>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</si>
  <si>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</si>
  <si>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</si>
  <si>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</si>
  <si>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</si>
  <si>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</si>
  <si>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</si>
  <si>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</si>
  <si>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</si>
  <si>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</si>
  <si>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</si>
  <si>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</si>
  <si>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</si>
  <si>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</si>
  <si>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</si>
  <si>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</si>
  <si>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</si>
  <si>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</si>
  <si>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</si>
  <si>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</si>
  <si>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</si>
  <si>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</si>
  <si>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</si>
  <si>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</si>
  <si>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</si>
  <si>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</si>
  <si>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</si>
  <si>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</si>
  <si>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</si>
  <si>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</si>
  <si>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</si>
  <si>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</si>
  <si>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</si>
  <si>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</si>
  <si>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</si>
  <si>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Ⅴ－０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</si>
  <si>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</si>
  <si>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</si>
  <si>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</si>
  <si>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</si>
  <si>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</si>
  <si>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</si>
  <si>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</si>
  <si>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</si>
  <si>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</si>
  <si>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</si>
  <si>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</si>
  <si>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</si>
  <si>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愛南町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</si>
  <si>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</si>
  <si>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</si>
  <si>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</si>
  <si>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</si>
  <si>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</si>
  <si>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</si>
  <si>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</si>
  <si>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</si>
  <si>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</si>
  <si>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</si>
  <si>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</si>
  <si>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</si>
  <si>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</si>
  <si>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</si>
  <si>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</si>
  <si>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</si>
  <si>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</si>
  <si>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</si>
  <si>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</si>
  <si>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</si>
  <si>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</si>
  <si>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</si>
  <si>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</si>
  <si>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</si>
  <si>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</si>
  <si>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</si>
  <si>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</si>
  <si>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</si>
  <si>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</si>
  <si>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</si>
  <si>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</si>
  <si>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</si>
  <si>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</si>
  <si>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</si>
  <si>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</si>
  <si>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</si>
  <si>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</si>
  <si>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</si>
  <si>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</si>
  <si>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</si>
  <si>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</si>
  <si>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</si>
  <si>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</si>
  <si>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</si>
  <si>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</si>
  <si>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</si>
  <si>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</si>
  <si>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</si>
  <si>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</si>
  <si>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</si>
  <si>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</si>
  <si>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</si>
  <si>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</si>
  <si>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</si>
  <si>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</si>
  <si>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</si>
  <si>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</si>
  <si>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</si>
  <si>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</si>
  <si>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</si>
  <si>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</si>
  <si>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</si>
  <si>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</si>
  <si>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</si>
  <si>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</si>
  <si>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</si>
  <si>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</si>
  <si>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</si>
  <si>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</si>
  <si>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</si>
  <si>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</si>
  <si>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</si>
  <si>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</si>
  <si>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</si>
  <si>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</si>
  <si>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</si>
  <si>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</si>
  <si>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</si>
  <si>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</si>
  <si>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</si>
  <si>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</si>
  <si>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</si>
  <si>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</si>
  <si>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</si>
  <si>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</si>
  <si>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</si>
  <si>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</si>
  <si>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</si>
  <si>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</si>
  <si>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</si>
  <si>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</si>
  <si>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</si>
  <si>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</si>
  <si>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</si>
  <si>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</si>
  <si>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</si>
  <si>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</si>
  <si>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</si>
  <si>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</si>
  <si>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</si>
  <si>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</si>
  <si>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</si>
  <si>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</si>
  <si>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</si>
  <si>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</si>
  <si>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</si>
  <si>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</si>
  <si>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</si>
  <si>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</si>
  <si>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</si>
  <si>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</si>
  <si>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</si>
  <si>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愛媛県愛南町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</si>
  <si>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</si>
  <si>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</si>
  <si>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</si>
  <si>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</si>
  <si>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</si>
  <si>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</si>
  <si>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</si>
  <si>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</si>
  <si>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</si>
  <si>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</si>
  <si>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</si>
  <si>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</si>
  <si>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</si>
  <si>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</si>
  <si>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</si>
  <si>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</si>
  <si>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</si>
  <si>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</si>
  <si>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</si>
  <si>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</si>
  <si>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</si>
  <si>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</si>
  <si>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</si>
  <si>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</si>
  <si>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</si>
  <si>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</si>
  <si>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</si>
  <si>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</si>
  <si>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</si>
  <si>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</si>
  <si>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</si>
  <si>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</si>
  <si>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</si>
  <si>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</si>
  <si>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</si>
  <si>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</si>
  <si>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</si>
  <si>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</si>
  <si>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</si>
  <si>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</si>
  <si>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</si>
  <si>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</si>
  <si>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</si>
  <si>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</si>
  <si>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</si>
  <si>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</si>
  <si>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</si>
  <si>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</si>
  <si>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</si>
  <si>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</si>
  <si>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</si>
  <si>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</si>
  <si>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</si>
  <si>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</si>
  <si>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</si>
  <si>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</si>
  <si>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</si>
  <si>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</si>
  <si>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</si>
  <si>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</si>
  <si>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</si>
  <si>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</si>
  <si>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</si>
  <si>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</si>
  <si>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</si>
  <si>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</si>
  <si>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</si>
  <si>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</si>
  <si>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</si>
  <si>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</si>
  <si>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</si>
  <si>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</si>
  <si>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</si>
  <si>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</si>
  <si>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</si>
  <si>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</si>
  <si>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</si>
  <si>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</si>
  <si>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</si>
  <si>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</si>
  <si>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</si>
  <si>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</si>
  <si>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</si>
  <si>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</si>
  <si>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</si>
  <si>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</si>
  <si>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</si>
  <si>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</si>
  <si>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</si>
  <si>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</si>
  <si>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</si>
  <si>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</si>
  <si>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</si>
  <si>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</si>
  <si>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</si>
  <si>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</si>
  <si>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</si>
  <si>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</si>
  <si>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</si>
  <si>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</si>
  <si>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</si>
  <si>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</si>
  <si>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</si>
  <si>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</si>
  <si>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</si>
  <si>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</si>
  <si>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</si>
  <si>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</si>
  <si>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</si>
  <si>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</si>
  <si>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</si>
  <si>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</si>
  <si>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</si>
  <si>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</si>
  <si>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</si>
  <si>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</si>
  <si>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</si>
  <si>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</si>
  <si>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</si>
  <si>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</si>
  <si>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</si>
  <si>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</si>
  <si>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</si>
  <si>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下水道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</si>
  <si>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</si>
  <si>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</si>
  <si>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</si>
  <si>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</si>
  <si>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</si>
  <si>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</si>
  <si>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</si>
  <si>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</si>
  <si>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</si>
  <si>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</si>
  <si>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</si>
  <si>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</si>
  <si>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</si>
  <si>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</si>
  <si>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</si>
  <si>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</si>
  <si>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</si>
  <si>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</si>
  <si>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</si>
  <si>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</si>
  <si>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</si>
  <si>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</si>
  <si>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</si>
  <si>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</si>
  <si>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</si>
  <si>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愛媛県愛南町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</si>
  <si>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</si>
  <si>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</si>
  <si>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</si>
  <si>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</si>
  <si>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</si>
  <si>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</si>
  <si>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</si>
  <si>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</si>
  <si>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</si>
  <si>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</si>
  <si>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</si>
  <si>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</si>
  <si>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</si>
  <si>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</si>
  <si>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</si>
  <si>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</si>
  <si>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</si>
  <si>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</si>
  <si>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</si>
  <si>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</si>
  <si>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温泉事業等特別会計</t>
    <phoneticPr fontId="5"/>
  </si>
  <si>
    <t>公共用地等先行取得事業特別会計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</si>
  <si>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</si>
  <si>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</si>
  <si>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</si>
  <si>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</si>
  <si>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</si>
  <si>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</si>
  <si>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</si>
  <si>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</si>
  <si>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</si>
  <si>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</si>
  <si>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</si>
  <si>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</si>
  <si>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</si>
  <si>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</si>
  <si>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</si>
  <si>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</si>
  <si>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</si>
  <si>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</si>
  <si>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病院事業会計</t>
    <phoneticPr fontId="5"/>
  </si>
  <si>
    <t>小規模下水道特別会計</t>
    <phoneticPr fontId="5"/>
  </si>
  <si>
    <t>法非適用企業</t>
    <phoneticPr fontId="5"/>
  </si>
  <si>
    <t>浄化槽整備事業特別会計</t>
    <phoneticPr fontId="5"/>
  </si>
  <si>
    <t>旅客船特別会計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</si>
  <si>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</si>
  <si>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</si>
  <si>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</si>
  <si>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</si>
  <si>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</si>
  <si>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</si>
  <si>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</si>
  <si>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</si>
  <si>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</si>
  <si>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</si>
  <si>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</si>
  <si>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</si>
  <si>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</si>
  <si>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</si>
  <si>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</si>
  <si>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</si>
  <si>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</si>
  <si>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</si>
  <si>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</si>
  <si>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</si>
  <si>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</si>
  <si>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</si>
  <si>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</si>
  <si>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</si>
  <si>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</si>
  <si>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</si>
  <si>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</si>
  <si>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</si>
  <si>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</si>
  <si>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</si>
  <si>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</si>
  <si>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</si>
  <si>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</si>
  <si>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</si>
  <si>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</si>
  <si>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</si>
  <si>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</si>
  <si>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</si>
  <si>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</si>
  <si>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</si>
  <si>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</si>
  <si>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</si>
  <si>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</si>
  <si>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</si>
  <si>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</si>
  <si>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</si>
  <si>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</si>
  <si>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</si>
  <si>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</si>
  <si>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</si>
  <si>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</si>
  <si>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</si>
  <si>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</si>
  <si>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</si>
  <si>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上水道事業会計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</si>
  <si>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</si>
  <si>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</si>
  <si>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小規模下水道特別会計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</si>
  <si>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</si>
  <si>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浄化槽整備事業特別会計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</si>
  <si>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</si>
  <si>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</si>
  <si>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</si>
  <si>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</si>
  <si>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</si>
  <si>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</si>
  <si>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</si>
  <si>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</si>
  <si>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</si>
  <si>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</si>
  <si>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</si>
  <si>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</si>
  <si>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</si>
  <si>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</si>
  <si>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</si>
  <si>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</si>
  <si>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</si>
  <si>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</si>
  <si>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</si>
  <si>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</si>
  <si>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</si>
  <si>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</si>
  <si>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</si>
  <si>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</si>
  <si>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</si>
  <si>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</si>
  <si>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</si>
  <si>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</si>
  <si>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</si>
  <si>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</si>
  <si>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</si>
  <si>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</si>
  <si>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</si>
  <si>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</si>
  <si>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</si>
  <si>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</si>
  <si>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</si>
  <si>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</si>
  <si>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</si>
  <si>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</si>
  <si>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</si>
  <si>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</si>
  <si>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</si>
  <si>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</si>
  <si>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</si>
  <si>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</si>
  <si>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</si>
  <si>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</si>
  <si>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</si>
  <si>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</si>
  <si>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</si>
  <si>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</si>
  <si>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</si>
  <si>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</si>
  <si>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</si>
  <si>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</si>
  <si>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</si>
  <si>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</si>
  <si>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</si>
  <si>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</si>
  <si>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</si>
  <si>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</si>
  <si>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</si>
  <si>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</si>
  <si>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</si>
  <si>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</si>
  <si>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</si>
  <si>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</si>
  <si>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</si>
  <si>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</si>
  <si>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</si>
  <si>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</si>
  <si>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</si>
  <si>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</si>
  <si>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</si>
  <si>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</si>
  <si>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</si>
  <si>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</si>
  <si>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</si>
  <si>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</si>
  <si>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</si>
  <si>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</si>
  <si>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</si>
  <si>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</si>
  <si>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</si>
  <si>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</si>
  <si>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</si>
  <si>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</si>
  <si>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</si>
  <si>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2.18</t>
  </si>
  <si>
    <t>一般会計</t>
  </si>
  <si>
    <t>上水道事業会計</t>
  </si>
  <si>
    <t>病院事業会計</t>
  </si>
  <si>
    <t>介護保険特別会計</t>
  </si>
  <si>
    <t>後期高齢者医療特別会計</t>
  </si>
  <si>
    <t>国民健康保険特別会計</t>
  </si>
  <si>
    <t>温泉事業等特別会計</t>
  </si>
  <si>
    <t>公共用地等先行取得事業特別会計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</si>
  <si>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</si>
  <si>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</si>
  <si>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</si>
  <si>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</si>
  <si>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</si>
  <si>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</si>
  <si>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</si>
  <si>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</si>
  <si>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地域活性化基金</t>
  </si>
  <si>
    <t>公共施設マネジメント基金</t>
  </si>
  <si>
    <t>地域福祉基金</t>
  </si>
  <si>
    <t>防災対策基金</t>
  </si>
  <si>
    <t>ふるさとづくり基金</t>
  </si>
  <si>
    <t>-</t>
    <phoneticPr fontId="2"/>
  </si>
  <si>
    <t>高知県宿毛市愛媛県南宇和郡愛南町篠山小中学校組合</t>
    <phoneticPr fontId="2"/>
  </si>
  <si>
    <t>愛媛県後期高齢者医療広域連合（一般会計）</t>
    <phoneticPr fontId="2"/>
  </si>
  <si>
    <t>愛媛県後期高齢者医療広域連合（後期高齢者医療特別会計）</t>
    <phoneticPr fontId="2"/>
  </si>
  <si>
    <t>愛媛地方税滞納整理機構</t>
    <phoneticPr fontId="2"/>
  </si>
  <si>
    <t>津島水道企業団</t>
    <phoneticPr fontId="2"/>
  </si>
  <si>
    <t>宇和島地区広域事務組合（一般会計）</t>
    <phoneticPr fontId="2"/>
  </si>
  <si>
    <t>宇和島地区広域事務組合（介護保険事業特別会計）</t>
    <phoneticPr fontId="2"/>
  </si>
  <si>
    <t>愛媛県市町総合事務組合（退職手当事業分）</t>
    <phoneticPr fontId="2"/>
  </si>
  <si>
    <t>愛媛県市町総合事務組合（消防補償事業分）</t>
    <phoneticPr fontId="2"/>
  </si>
  <si>
    <t>愛媛県市町総合事務組合（交通災害事業分）</t>
    <phoneticPr fontId="2"/>
  </si>
  <si>
    <t>愛媛県市町総合事務組合（自治会館事業分）</t>
    <phoneticPr fontId="2"/>
  </si>
  <si>
    <t>愛媛県市町総合事務組合（議員公務災害事業分）</t>
    <phoneticPr fontId="2"/>
  </si>
  <si>
    <t>愛媛県市町総合事務組合（共通経費分）</t>
    <phoneticPr fontId="2"/>
  </si>
  <si>
    <t>一本松ふるさと振興株式会社</t>
    <rPh sb="0" eb="3">
      <t>イッポンマツ</t>
    </rPh>
    <rPh sb="7" eb="9">
      <t>シンコウ</t>
    </rPh>
    <rPh sb="9" eb="13">
      <t>カブシキガイシャ</t>
    </rPh>
    <phoneticPr fontId="2"/>
  </si>
  <si>
    <t>公益財団法人くにひろ育英会</t>
    <rPh sb="0" eb="2">
      <t>コウエキ</t>
    </rPh>
    <rPh sb="2" eb="4">
      <t>ザイダン</t>
    </rPh>
    <rPh sb="4" eb="6">
      <t>ホウジン</t>
    </rPh>
    <rPh sb="10" eb="13">
      <t>イクエイカイ</t>
    </rPh>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</si>
  <si>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</si>
  <si>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</si>
  <si>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</si>
  <si>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</si>
  <si>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</si>
  <si>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</si>
  <si>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</si>
  <si>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及び実質公債費比率とも、類似団体と比較すると低い水準にあるが、人口減少や地方交付税の合併算定替えの終了を控え、今後、一般財源の減少が見込まれることから、緊急度・優先度を考慮した事業の実施により、地方債発行を必要最小限とし、将来負担の抑制に取り組むこととす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</si>
  <si>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</si>
  <si>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</si>
  <si>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</si>
  <si>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実質的な将来負担の減少により、将来負担比率は低下傾向にあるが、有形固定資産減価償却率は1.8ポイント上昇している。
将来負担比率及び有形固定資産減価償却率とも、類似団体と比較すると低い水準にあるが、公共施設等総合管理計画に基づき、今後、個別施設計画を策定する中で、公共施設の老朽化対策に積極的に取り組むこととす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</si>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</sst>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87FC4D4-FA21-4C7D-BBA7-C7B3BFC2D97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78556</c:v>
                </c:pt>
                <c:pt idx="1">
                  <c:v>87924</c:v>
                </c:pt>
                <c:pt idx="2">
                  <c:v>85078</c:v>
                </c:pt>
                <c:pt idx="3">
                  <c:v>65052</c:v>
                </c:pt>
                <c:pt idx="4">
                  <c:v>66364</c:v>
                </c:pt>
              </c:numCache>
            </c:numRef>
          </c:val>
          <c:smooth val="0"/>
          <c:extLst>
            <c:ext xmlns:c16="http://schemas.microsoft.com/office/drawing/2014/chart" uri="{C3380CC4-5D6E-409C-BE32-E72D297353CC}">
              <c16:uniqueId val="{00000000-AFF7-4EFC-946D-C7E7F37398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157350</c:v>
                </c:pt>
                <c:pt idx="1">
                  <c:v>144474</c:v>
                </c:pt>
                <c:pt idx="2">
                  <c:v>96032</c:v>
                </c:pt>
                <c:pt idx="3">
                  <c:v>94979</c:v>
                </c:pt>
                <c:pt idx="4">
                  <c:v>77909</c:v>
                </c:pt>
              </c:numCache>
            </c:numRef>
          </c:val>
          <c:smooth val="0"/>
          <c:extLst>
            <c:ext xmlns:c16="http://schemas.microsoft.com/office/drawing/2014/chart" uri="{C3380CC4-5D6E-409C-BE32-E72D297353CC}">
              <c16:uniqueId val="{00000001-AFF7-4EFC-946D-C7E7F37398F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4.8099999999999996</c:v>
                </c:pt>
                <c:pt idx="1">
                  <c:v>7.14</c:v>
                </c:pt>
                <c:pt idx="2">
                  <c:v>8.19</c:v>
                </c:pt>
                <c:pt idx="3">
                  <c:v>8.43</c:v>
                </c:pt>
                <c:pt idx="4">
                  <c:v>7.53</c:v>
                </c:pt>
              </c:numCache>
            </c:numRef>
          </c:val>
          <c:extLst>
            <c:ext xmlns:c16="http://schemas.microsoft.com/office/drawing/2014/chart" uri="{C3380CC4-5D6E-409C-BE32-E72D297353CC}">
              <c16:uniqueId val="{00000000-2E1C-4C7E-A66B-562D62F88C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36.700000000000003</c:v>
                </c:pt>
                <c:pt idx="1">
                  <c:v>39.89</c:v>
                </c:pt>
                <c:pt idx="2">
                  <c:v>45.25</c:v>
                </c:pt>
                <c:pt idx="3">
                  <c:v>46.47</c:v>
                </c:pt>
                <c:pt idx="4">
                  <c:v>47.24</c:v>
                </c:pt>
              </c:numCache>
            </c:numRef>
          </c:val>
          <c:extLst>
            <c:ext xmlns:c16="http://schemas.microsoft.com/office/drawing/2014/chart" uri="{C3380CC4-5D6E-409C-BE32-E72D297353CC}">
              <c16:uniqueId val="{00000001-2E1C-4C7E-A66B-562D62F88C0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4.37</c:v>
                </c:pt>
                <c:pt idx="1">
                  <c:v>5.24</c:v>
                </c:pt>
                <c:pt idx="2">
                  <c:v>4.83</c:v>
                </c:pt>
                <c:pt idx="3">
                  <c:v>2.66</c:v>
                </c:pt>
                <c:pt idx="4">
                  <c:v>-2.1800000000000002</c:v>
                </c:pt>
              </c:numCache>
            </c:numRef>
          </c:val>
          <c:smooth val="0"/>
          <c:extLst>
            <c:ext xmlns:c16="http://schemas.microsoft.com/office/drawing/2014/chart" uri="{C3380CC4-5D6E-409C-BE32-E72D297353CC}">
              <c16:uniqueId val="{00000002-2E1C-4C7E-A66B-562D62F88C0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0.08</c:v>
                </c:pt>
                <c:pt idx="2">
                  <c:v>#N/A</c:v>
                </c:pt>
                <c:pt idx="3">
                  <c:v>7.0000000000000007E-2</c:v>
                </c:pt>
                <c:pt idx="4">
                  <c:v>#N/A</c:v>
                </c:pt>
                <c:pt idx="5">
                  <c:v>0.12</c:v>
                </c:pt>
                <c:pt idx="6">
                  <c:v>#N/A</c:v>
                </c:pt>
                <c:pt idx="7">
                  <c:v>0.03</c:v>
                </c:pt>
                <c:pt idx="8">
                  <c:v>#N/A</c:v>
                </c:pt>
                <c:pt idx="9">
                  <c:v>0.02</c:v>
                </c:pt>
              </c:numCache>
            </c:numRef>
          </c:val>
          <c:extLst>
            <c:ext xmlns:c16="http://schemas.microsoft.com/office/drawing/2014/chart" uri="{C3380CC4-5D6E-409C-BE32-E72D297353CC}">
              <c16:uniqueId val="{00000000-7F4F-47F5-8AD1-2D14C554573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F4F-47F5-8AD1-2D14C5545738}"/>
            </c:ext>
          </c:extLst>
        </c:ser>
        <c:ser>
          <c:idx val="2"/>
          <c:order val="2"/>
          <c:tx>
            <c:strRef>
              <c:f>データシート!$A$29</c:f>
              <c:strCache>
                <c:ptCount val="1"/>
                <c:pt idx="0">
                  <c:v>公共用地等先行取得事業特別会計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0.01</c:v>
                </c:pt>
              </c:numCache>
            </c:numRef>
          </c:val>
          <c:extLst>
            <c:ext xmlns:c16="http://schemas.microsoft.com/office/drawing/2014/chart" uri="{C3380CC4-5D6E-409C-BE32-E72D297353CC}">
              <c16:uniqueId val="{00000002-7F4F-47F5-8AD1-2D14C5545738}"/>
            </c:ext>
          </c:extLst>
        </c:ser>
        <c:ser>
          <c:idx val="3"/>
          <c:order val="3"/>
          <c:tx>
            <c:strRef>
              <c:f>データシート!$A$30</c:f>
              <c:strCache>
                <c:ptCount val="1"/>
                <c:pt idx="0">
                  <c:v>温泉事業等特別会計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0.03</c:v>
                </c:pt>
                <c:pt idx="4">
                  <c:v>#N/A</c:v>
                </c:pt>
                <c:pt idx="5">
                  <c:v>0.02</c:v>
                </c:pt>
                <c:pt idx="6">
                  <c:v>#N/A</c:v>
                </c:pt>
                <c:pt idx="7">
                  <c:v>0.01</c:v>
                </c:pt>
                <c:pt idx="8">
                  <c:v>#N/A</c:v>
                </c:pt>
                <c:pt idx="9">
                  <c:v>0.01</c:v>
                </c:pt>
              </c:numCache>
            </c:numRef>
          </c:val>
          <c:extLst>
            <c:ext xmlns:c16="http://schemas.microsoft.com/office/drawing/2014/chart" uri="{C3380CC4-5D6E-409C-BE32-E72D297353CC}">
              <c16:uniqueId val="{00000003-7F4F-47F5-8AD1-2D14C5545738}"/>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0.35</c:v>
                </c:pt>
                <c:pt idx="2">
                  <c:v>#N/A</c:v>
                </c:pt>
                <c:pt idx="3">
                  <c:v>0.37</c:v>
                </c:pt>
                <c:pt idx="4">
                  <c:v>#N/A</c:v>
                </c:pt>
                <c:pt idx="5">
                  <c:v>0.42</c:v>
                </c:pt>
                <c:pt idx="6">
                  <c:v>#N/A</c:v>
                </c:pt>
                <c:pt idx="7">
                  <c:v>0.78</c:v>
                </c:pt>
                <c:pt idx="8">
                  <c:v>#N/A</c:v>
                </c:pt>
                <c:pt idx="9">
                  <c:v>0.09</c:v>
                </c:pt>
              </c:numCache>
            </c:numRef>
          </c:val>
          <c:extLst>
            <c:ext xmlns:c16="http://schemas.microsoft.com/office/drawing/2014/chart" uri="{C3380CC4-5D6E-409C-BE32-E72D297353CC}">
              <c16:uniqueId val="{00000004-7F4F-47F5-8AD1-2D14C554573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7.0000000000000007E-2</c:v>
                </c:pt>
                <c:pt idx="2">
                  <c:v>#N/A</c:v>
                </c:pt>
                <c:pt idx="3">
                  <c:v>7.0000000000000007E-2</c:v>
                </c:pt>
                <c:pt idx="4">
                  <c:v>#N/A</c:v>
                </c:pt>
                <c:pt idx="5">
                  <c:v>0.1</c:v>
                </c:pt>
                <c:pt idx="6">
                  <c:v>#N/A</c:v>
                </c:pt>
                <c:pt idx="7">
                  <c:v>0.1</c:v>
                </c:pt>
                <c:pt idx="8">
                  <c:v>#N/A</c:v>
                </c:pt>
                <c:pt idx="9">
                  <c:v>0.1</c:v>
                </c:pt>
              </c:numCache>
            </c:numRef>
          </c:val>
          <c:extLst>
            <c:ext xmlns:c16="http://schemas.microsoft.com/office/drawing/2014/chart" uri="{C3380CC4-5D6E-409C-BE32-E72D297353CC}">
              <c16:uniqueId val="{00000005-7F4F-47F5-8AD1-2D14C554573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c:v>
                </c:pt>
                <c:pt idx="2">
                  <c:v>#N/A</c:v>
                </c:pt>
                <c:pt idx="3">
                  <c:v>0.47</c:v>
                </c:pt>
                <c:pt idx="4">
                  <c:v>#N/A</c:v>
                </c:pt>
                <c:pt idx="5">
                  <c:v>0.82</c:v>
                </c:pt>
                <c:pt idx="6">
                  <c:v>#N/A</c:v>
                </c:pt>
                <c:pt idx="7">
                  <c:v>0.53</c:v>
                </c:pt>
                <c:pt idx="8">
                  <c:v>#N/A</c:v>
                </c:pt>
                <c:pt idx="9">
                  <c:v>0.72</c:v>
                </c:pt>
              </c:numCache>
            </c:numRef>
          </c:val>
          <c:extLst>
            <c:ext xmlns:c16="http://schemas.microsoft.com/office/drawing/2014/chart" uri="{C3380CC4-5D6E-409C-BE32-E72D297353CC}">
              <c16:uniqueId val="{00000006-7F4F-47F5-8AD1-2D14C5545738}"/>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2.38</c:v>
                </c:pt>
                <c:pt idx="2">
                  <c:v>#N/A</c:v>
                </c:pt>
                <c:pt idx="3">
                  <c:v>2.06</c:v>
                </c:pt>
                <c:pt idx="4">
                  <c:v>#N/A</c:v>
                </c:pt>
                <c:pt idx="5">
                  <c:v>2.34</c:v>
                </c:pt>
                <c:pt idx="6">
                  <c:v>#N/A</c:v>
                </c:pt>
                <c:pt idx="7">
                  <c:v>2.4300000000000002</c:v>
                </c:pt>
                <c:pt idx="8">
                  <c:v>#N/A</c:v>
                </c:pt>
                <c:pt idx="9">
                  <c:v>2.4</c:v>
                </c:pt>
              </c:numCache>
            </c:numRef>
          </c:val>
          <c:extLst>
            <c:ext xmlns:c16="http://schemas.microsoft.com/office/drawing/2014/chart" uri="{C3380CC4-5D6E-409C-BE32-E72D297353CC}">
              <c16:uniqueId val="{00000007-7F4F-47F5-8AD1-2D14C5545738}"/>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3.47</c:v>
                </c:pt>
                <c:pt idx="2">
                  <c:v>#N/A</c:v>
                </c:pt>
                <c:pt idx="3">
                  <c:v>3.86</c:v>
                </c:pt>
                <c:pt idx="4">
                  <c:v>#N/A</c:v>
                </c:pt>
                <c:pt idx="5">
                  <c:v>4.4000000000000004</c:v>
                </c:pt>
                <c:pt idx="6">
                  <c:v>#N/A</c:v>
                </c:pt>
                <c:pt idx="7">
                  <c:v>6.15</c:v>
                </c:pt>
                <c:pt idx="8">
                  <c:v>#N/A</c:v>
                </c:pt>
                <c:pt idx="9">
                  <c:v>7.1</c:v>
                </c:pt>
              </c:numCache>
            </c:numRef>
          </c:val>
          <c:extLst>
            <c:ext xmlns:c16="http://schemas.microsoft.com/office/drawing/2014/chart" uri="{C3380CC4-5D6E-409C-BE32-E72D297353CC}">
              <c16:uniqueId val="{00000008-7F4F-47F5-8AD1-2D14C554573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4.7699999999999996</c:v>
                </c:pt>
                <c:pt idx="2">
                  <c:v>#N/A</c:v>
                </c:pt>
                <c:pt idx="3">
                  <c:v>7.1</c:v>
                </c:pt>
                <c:pt idx="4">
                  <c:v>#N/A</c:v>
                </c:pt>
                <c:pt idx="5">
                  <c:v>8.16</c:v>
                </c:pt>
                <c:pt idx="6">
                  <c:v>#N/A</c:v>
                </c:pt>
                <c:pt idx="7">
                  <c:v>8.4</c:v>
                </c:pt>
                <c:pt idx="8">
                  <c:v>#N/A</c:v>
                </c:pt>
                <c:pt idx="9">
                  <c:v>7.49</c:v>
                </c:pt>
              </c:numCache>
            </c:numRef>
          </c:val>
          <c:extLst>
            <c:ext xmlns:c16="http://schemas.microsoft.com/office/drawing/2014/chart" uri="{C3380CC4-5D6E-409C-BE32-E72D297353CC}">
              <c16:uniqueId val="{00000009-7F4F-47F5-8AD1-2D14C554573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2209</c:v>
                </c:pt>
                <c:pt idx="5">
                  <c:v>2196</c:v>
                </c:pt>
                <c:pt idx="8">
                  <c:v>2154</c:v>
                </c:pt>
                <c:pt idx="11">
                  <c:v>2134</c:v>
                </c:pt>
                <c:pt idx="14">
                  <c:v>1935</c:v>
                </c:pt>
              </c:numCache>
            </c:numRef>
          </c:val>
          <c:extLst>
            <c:ext xmlns:c16="http://schemas.microsoft.com/office/drawing/2014/chart" uri="{C3380CC4-5D6E-409C-BE32-E72D297353CC}">
              <c16:uniqueId val="{00000000-0F26-4553-8D65-2598CC58952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F26-4553-8D65-2598CC58952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c:v>
                </c:pt>
                <c:pt idx="3">
                  <c:v>5</c:v>
                </c:pt>
                <c:pt idx="6">
                  <c:v>5</c:v>
                </c:pt>
                <c:pt idx="9">
                  <c:v>5</c:v>
                </c:pt>
                <c:pt idx="12">
                  <c:v>5</c:v>
                </c:pt>
              </c:numCache>
            </c:numRef>
          </c:val>
          <c:extLst>
            <c:ext xmlns:c16="http://schemas.microsoft.com/office/drawing/2014/chart" uri="{C3380CC4-5D6E-409C-BE32-E72D297353CC}">
              <c16:uniqueId val="{00000002-0F26-4553-8D65-2598CC58952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23</c:v>
                </c:pt>
                <c:pt idx="3">
                  <c:v>23</c:v>
                </c:pt>
                <c:pt idx="6">
                  <c:v>23</c:v>
                </c:pt>
                <c:pt idx="9">
                  <c:v>30</c:v>
                </c:pt>
                <c:pt idx="12">
                  <c:v>20</c:v>
                </c:pt>
              </c:numCache>
            </c:numRef>
          </c:val>
          <c:extLst>
            <c:ext xmlns:c16="http://schemas.microsoft.com/office/drawing/2014/chart" uri="{C3380CC4-5D6E-409C-BE32-E72D297353CC}">
              <c16:uniqueId val="{00000003-0F26-4553-8D65-2598CC58952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247</c:v>
                </c:pt>
                <c:pt idx="3">
                  <c:v>225</c:v>
                </c:pt>
                <c:pt idx="6">
                  <c:v>197</c:v>
                </c:pt>
                <c:pt idx="9">
                  <c:v>194</c:v>
                </c:pt>
                <c:pt idx="12">
                  <c:v>188</c:v>
                </c:pt>
              </c:numCache>
            </c:numRef>
          </c:val>
          <c:extLst>
            <c:ext xmlns:c16="http://schemas.microsoft.com/office/drawing/2014/chart" uri="{C3380CC4-5D6E-409C-BE32-E72D297353CC}">
              <c16:uniqueId val="{00000004-0F26-4553-8D65-2598CC58952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26-4553-8D65-2598CC58952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F26-4553-8D65-2598CC58952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2523</c:v>
                </c:pt>
                <c:pt idx="3">
                  <c:v>2425</c:v>
                </c:pt>
                <c:pt idx="6">
                  <c:v>2406</c:v>
                </c:pt>
                <c:pt idx="9">
                  <c:v>2425</c:v>
                </c:pt>
                <c:pt idx="12">
                  <c:v>2214</c:v>
                </c:pt>
              </c:numCache>
            </c:numRef>
          </c:val>
          <c:extLst>
            <c:ext xmlns:c16="http://schemas.microsoft.com/office/drawing/2014/chart" uri="{C3380CC4-5D6E-409C-BE32-E72D297353CC}">
              <c16:uniqueId val="{00000007-0F26-4553-8D65-2598CC58952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589</c:v>
                </c:pt>
                <c:pt idx="2">
                  <c:v>#N/A</c:v>
                </c:pt>
                <c:pt idx="3">
                  <c:v>#N/A</c:v>
                </c:pt>
                <c:pt idx="4">
                  <c:v>482</c:v>
                </c:pt>
                <c:pt idx="5">
                  <c:v>#N/A</c:v>
                </c:pt>
                <c:pt idx="6">
                  <c:v>#N/A</c:v>
                </c:pt>
                <c:pt idx="7">
                  <c:v>477</c:v>
                </c:pt>
                <c:pt idx="8">
                  <c:v>#N/A</c:v>
                </c:pt>
                <c:pt idx="9">
                  <c:v>#N/A</c:v>
                </c:pt>
                <c:pt idx="10">
                  <c:v>520</c:v>
                </c:pt>
                <c:pt idx="11">
                  <c:v>#N/A</c:v>
                </c:pt>
                <c:pt idx="12">
                  <c:v>#N/A</c:v>
                </c:pt>
                <c:pt idx="13">
                  <c:v>492</c:v>
                </c:pt>
                <c:pt idx="14">
                  <c:v>#N/A</c:v>
                </c:pt>
              </c:numCache>
            </c:numRef>
          </c:val>
          <c:smooth val="0"/>
          <c:extLst>
            <c:ext xmlns:c16="http://schemas.microsoft.com/office/drawing/2014/chart" uri="{C3380CC4-5D6E-409C-BE32-E72D297353CC}">
              <c16:uniqueId val="{00000008-0F26-4553-8D65-2598CC58952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18379</c:v>
                </c:pt>
                <c:pt idx="5">
                  <c:v>18801</c:v>
                </c:pt>
                <c:pt idx="8">
                  <c:v>18651</c:v>
                </c:pt>
                <c:pt idx="11">
                  <c:v>18231</c:v>
                </c:pt>
                <c:pt idx="14">
                  <c:v>17356</c:v>
                </c:pt>
              </c:numCache>
            </c:numRef>
          </c:val>
          <c:extLst>
            <c:ext xmlns:c16="http://schemas.microsoft.com/office/drawing/2014/chart" uri="{C3380CC4-5D6E-409C-BE32-E72D297353CC}">
              <c16:uniqueId val="{00000000-8F99-41CE-BE6E-5C9B5AD1362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159</c:v>
                </c:pt>
                <c:pt idx="5">
                  <c:v>136</c:v>
                </c:pt>
                <c:pt idx="8">
                  <c:v>111</c:v>
                </c:pt>
                <c:pt idx="11">
                  <c:v>93</c:v>
                </c:pt>
                <c:pt idx="14">
                  <c:v>75</c:v>
                </c:pt>
              </c:numCache>
            </c:numRef>
          </c:val>
          <c:extLst>
            <c:ext xmlns:c16="http://schemas.microsoft.com/office/drawing/2014/chart" uri="{C3380CC4-5D6E-409C-BE32-E72D297353CC}">
              <c16:uniqueId val="{00000001-8F99-41CE-BE6E-5C9B5AD1362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7477</c:v>
                </c:pt>
                <c:pt idx="5">
                  <c:v>7929</c:v>
                </c:pt>
                <c:pt idx="8">
                  <c:v>8470</c:v>
                </c:pt>
                <c:pt idx="11">
                  <c:v>8372</c:v>
                </c:pt>
                <c:pt idx="14">
                  <c:v>8379</c:v>
                </c:pt>
              </c:numCache>
            </c:numRef>
          </c:val>
          <c:extLst>
            <c:ext xmlns:c16="http://schemas.microsoft.com/office/drawing/2014/chart" uri="{C3380CC4-5D6E-409C-BE32-E72D297353CC}">
              <c16:uniqueId val="{00000002-8F99-41CE-BE6E-5C9B5AD1362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99-41CE-BE6E-5C9B5AD1362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F99-41CE-BE6E-5C9B5AD1362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99-41CE-BE6E-5C9B5AD1362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3520</c:v>
                </c:pt>
                <c:pt idx="3">
                  <c:v>3278</c:v>
                </c:pt>
                <c:pt idx="6">
                  <c:v>3204</c:v>
                </c:pt>
                <c:pt idx="9">
                  <c:v>3149</c:v>
                </c:pt>
                <c:pt idx="12">
                  <c:v>2953</c:v>
                </c:pt>
              </c:numCache>
            </c:numRef>
          </c:val>
          <c:extLst>
            <c:ext xmlns:c16="http://schemas.microsoft.com/office/drawing/2014/chart" uri="{C3380CC4-5D6E-409C-BE32-E72D297353CC}">
              <c16:uniqueId val="{00000006-8F99-41CE-BE6E-5C9B5AD1362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361</c:v>
                </c:pt>
                <c:pt idx="3">
                  <c:v>323</c:v>
                </c:pt>
                <c:pt idx="6">
                  <c:v>329</c:v>
                </c:pt>
                <c:pt idx="9">
                  <c:v>271</c:v>
                </c:pt>
                <c:pt idx="12">
                  <c:v>272</c:v>
                </c:pt>
              </c:numCache>
            </c:numRef>
          </c:val>
          <c:extLst>
            <c:ext xmlns:c16="http://schemas.microsoft.com/office/drawing/2014/chart" uri="{C3380CC4-5D6E-409C-BE32-E72D297353CC}">
              <c16:uniqueId val="{00000007-8F99-41CE-BE6E-5C9B5AD1362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2394</c:v>
                </c:pt>
                <c:pt idx="3">
                  <c:v>2596</c:v>
                </c:pt>
                <c:pt idx="6">
                  <c:v>2549</c:v>
                </c:pt>
                <c:pt idx="9">
                  <c:v>2435</c:v>
                </c:pt>
                <c:pt idx="12">
                  <c:v>2223</c:v>
                </c:pt>
              </c:numCache>
            </c:numRef>
          </c:val>
          <c:extLst>
            <c:ext xmlns:c16="http://schemas.microsoft.com/office/drawing/2014/chart" uri="{C3380CC4-5D6E-409C-BE32-E72D297353CC}">
              <c16:uniqueId val="{00000008-8F99-41CE-BE6E-5C9B5AD1362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51</c:v>
                </c:pt>
                <c:pt idx="3">
                  <c:v>47</c:v>
                </c:pt>
                <c:pt idx="6">
                  <c:v>43</c:v>
                </c:pt>
                <c:pt idx="9">
                  <c:v>38</c:v>
                </c:pt>
                <c:pt idx="12">
                  <c:v>34</c:v>
                </c:pt>
              </c:numCache>
            </c:numRef>
          </c:val>
          <c:extLst>
            <c:ext xmlns:c16="http://schemas.microsoft.com/office/drawing/2014/chart" uri="{C3380CC4-5D6E-409C-BE32-E72D297353CC}">
              <c16:uniqueId val="{00000009-8F99-41CE-BE6E-5C9B5AD1362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20970</c:v>
                </c:pt>
                <c:pt idx="3">
                  <c:v>21784</c:v>
                </c:pt>
                <c:pt idx="6">
                  <c:v>21865</c:v>
                </c:pt>
                <c:pt idx="9">
                  <c:v>21289</c:v>
                </c:pt>
                <c:pt idx="12">
                  <c:v>20343</c:v>
                </c:pt>
              </c:numCache>
            </c:numRef>
          </c:val>
          <c:extLst>
            <c:ext xmlns:c16="http://schemas.microsoft.com/office/drawing/2014/chart" uri="{C3380CC4-5D6E-409C-BE32-E72D297353CC}">
              <c16:uniqueId val="{0000000A-8F99-41CE-BE6E-5C9B5AD1362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1281</c:v>
                </c:pt>
                <c:pt idx="2">
                  <c:v>#N/A</c:v>
                </c:pt>
                <c:pt idx="3">
                  <c:v>#N/A</c:v>
                </c:pt>
                <c:pt idx="4">
                  <c:v>1163</c:v>
                </c:pt>
                <c:pt idx="5">
                  <c:v>#N/A</c:v>
                </c:pt>
                <c:pt idx="6">
                  <c:v>#N/A</c:v>
                </c:pt>
                <c:pt idx="7">
                  <c:v>758</c:v>
                </c:pt>
                <c:pt idx="8">
                  <c:v>#N/A</c:v>
                </c:pt>
                <c:pt idx="9">
                  <c:v>#N/A</c:v>
                </c:pt>
                <c:pt idx="10">
                  <c:v>488</c:v>
                </c:pt>
                <c:pt idx="11">
                  <c:v>#N/A</c:v>
                </c:pt>
                <c:pt idx="12">
                  <c:v>#N/A</c:v>
                </c:pt>
                <c:pt idx="13">
                  <c:v>15</c:v>
                </c:pt>
                <c:pt idx="14">
                  <c:v>#N/A</c:v>
                </c:pt>
              </c:numCache>
            </c:numRef>
          </c:val>
          <c:smooth val="0"/>
          <c:extLst>
            <c:ext xmlns:c16="http://schemas.microsoft.com/office/drawing/2014/chart" uri="{C3380CC4-5D6E-409C-BE32-E72D297353CC}">
              <c16:uniqueId val="{0000000B-8F99-41CE-BE6E-5C9B5AD1362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4565</c:v>
                </c:pt>
                <c:pt idx="1">
                  <c:v>4574</c:v>
                </c:pt>
                <c:pt idx="2">
                  <c:v>4483</c:v>
                </c:pt>
              </c:numCache>
            </c:numRef>
          </c:val>
          <c:extLst>
            <c:ext xmlns:c16="http://schemas.microsoft.com/office/drawing/2014/chart" uri="{C3380CC4-5D6E-409C-BE32-E72D297353CC}">
              <c16:uniqueId val="{00000000-C2FB-472B-9E9A-568AD6DDCF2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603</c:v>
                </c:pt>
                <c:pt idx="1">
                  <c:v>364</c:v>
                </c:pt>
                <c:pt idx="2">
                  <c:v>365</c:v>
                </c:pt>
              </c:numCache>
            </c:numRef>
          </c:val>
          <c:extLst>
            <c:ext xmlns:c16="http://schemas.microsoft.com/office/drawing/2014/chart" uri="{C3380CC4-5D6E-409C-BE32-E72D297353CC}">
              <c16:uniqueId val="{00000001-C2FB-472B-9E9A-568AD6DDCF2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5849</c:v>
                </c:pt>
                <c:pt idx="1">
                  <c:v>6041</c:v>
                </c:pt>
                <c:pt idx="2">
                  <c:v>6099</c:v>
                </c:pt>
              </c:numCache>
            </c:numRef>
          </c:val>
          <c:extLst>
            <c:ext xmlns:c16="http://schemas.microsoft.com/office/drawing/2014/chart" uri="{C3380CC4-5D6E-409C-BE32-E72D297353CC}">
              <c16:uniqueId val="{00000002-C2FB-472B-9E9A-568AD6DDCF2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{72B877DB-96C2-4A55-935F-44857F66CF6B}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3A7-4B4E-A9D9-24AD114390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{FD508D54-342A-4985-B416-55A4735A7593}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3A7-4B4E-A9D9-24AD114390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{1E4585AA-68F5-472B-AFAE-FFF1B35D474C}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3A7-4B4E-A9D9-24AD114390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{FE62F313-A5F4-4D8D-8DA4-6953E9191391}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3A7-4B4E-A9D9-24AD114390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{74600B3B-C943-4E97-B535-D2FFA543C618}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3A7-4B4E-A9D9-24AD1143906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{A4150829-5128-41E2-82C8-14BC4027540C}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3A7-4B4E-A9D9-24AD1143906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{21110267-5000-454B-8A21-9C7822C16FD7}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3A7-4B4E-A9D9-24AD1143906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{02BB2674-84C4-463B-BDEC-3533D5C9BA1E}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3A7-4B4E-A9D9-24AD1143906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{82C8B5C0-2C46-4639-9280-2B092262C58A}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3A7-4B4E-A9D9-24AD114390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49.1</c:v>
                </c:pt>
                <c:pt idx="16">
                  <c:v>50.3</c:v>
                </c:pt>
                <c:pt idx="24">
                  <c:v>52.1</c:v>
                </c:pt>
                <c:pt idx="32">
                  <c:v>53.9</c:v>
                </c:pt>
              </c:numCache>
            </c:numRef>
          </c:xVal>
          <c:yVal>
            <c:numRef>
              <c:f>公会計指標分析・財政指標組合せ分析表!$BP$51:$DC$51</c:f>
              <c:numCache>
                <c:formatCode>#,##0.0;"▲ "#,##0.0</c:formatCode>
                <c:ptCount val="40"/>
                <c:pt idx="8">
                  <c:v>14</c:v>
                </c:pt>
                <c:pt idx="16">
                  <c:v>9.5</c:v>
                </c:pt>
                <c:pt idx="24">
                  <c:v>6.3</c:v>
                </c:pt>
                <c:pt idx="32">
                  <c:v>0.2</c:v>
                </c:pt>
              </c:numCache>
            </c:numRef>
          </c:yVal>
          <c:smooth val="0"/>
          <c:extLst>
            <c:ext xmlns:c16="http://schemas.microsoft.com/office/drawing/2014/chart" uri="{C3380CC4-5D6E-409C-BE32-E72D297353CC}">
              <c16:uniqueId val="{00000009-73A7-4B4E-A9D9-24AD1143906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{0C60399C-DE4D-4214-B70F-BB869DC0B8A7}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3A7-4B4E-A9D9-24AD1143906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{AA7B1458-5A53-4939-A6CA-54D037B31D5B}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3A7-4B4E-A9D9-24AD114390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{064E7442-E03E-46A3-885E-845EE1524F32}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3A7-4B4E-A9D9-24AD114390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{DF089689-30B2-4FAD-A521-20BE6F6C3102}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3A7-4B4E-A9D9-24AD114390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{351BD3CC-4BE3-498A-BEEC-4052791B4BB1}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3A7-4B4E-A9D9-24AD1143906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{44BD7FB3-419A-4E82-8F23-099F5155A2F2}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3A7-4B4E-A9D9-24AD1143906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{CF5FD41B-C154-44F6-8807-C0D7579F58F1}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3A7-4B4E-A9D9-24AD1143906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{E4FA2A91-36CD-4644-AFA0-F497277710C6}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3A7-4B4E-A9D9-24AD1143906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{F4094149-1E34-4D65-8AD8-5C902EBE8136}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3A7-4B4E-A9D9-24AD114390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48.9</c:v>
                </c:pt>
                <c:pt idx="16">
                  <c:v>51.3</c:v>
                </c:pt>
                <c:pt idx="24">
                  <c:v>53.6</c:v>
                </c:pt>
                <c:pt idx="32">
                  <c:v>55.1</c:v>
                </c:pt>
              </c:numCache>
            </c:numRef>
          </c:xVal>
          <c:yVal>
            <c:numRef>
              <c:f>公会計指標分析・財政指標組合せ分析表!$BP$55:$DC$55</c:f>
              <c:numCache>
                <c:formatCode>#,##0.0;"▲ "#,##0.0</c:formatCode>
                <c:ptCount val="40"/>
                <c:pt idx="8">
                  <c:v>44.6</c:v>
                </c:pt>
                <c:pt idx="16">
                  <c:v>42</c:v>
                </c:pt>
                <c:pt idx="24">
                  <c:v>38.200000000000003</c:v>
                </c:pt>
                <c:pt idx="32">
                  <c:v>29.7</c:v>
                </c:pt>
              </c:numCache>
            </c:numRef>
          </c:yVal>
          <c:smooth val="0"/>
          <c:extLst>
            <c:ext xmlns:c16="http://schemas.microsoft.com/office/drawing/2014/chart" uri="{C3380CC4-5D6E-409C-BE32-E72D297353CC}">
              <c16:uniqueId val="{00000013-73A7-4B4E-A9D9-24AD11439061}"/>
            </c:ext>
          </c:extLst>
        </c:ser>
        <c:dLbls>
          <c:showLegendKey val="0"/>
          <c:showVal val="1"/>
          <c:showCatName val="0"/>
          <c:showSerName val="0"/>
          <c:showPercent val="0"/>
          <c:showBubbleSize val="0"/>
        </c:dLbls>
        <c:axId val="46179840"/>
        <c:axId val="46181760"/>
      </c:scatterChart>
      <c:valAx>
        <c:axId val="46179840"/>
        <c:scaling>
          <c:orientation val="minMax"/>
          <c:max val="55.7"/>
          <c:min val="48.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2"/>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{3F2B6219-E092-4FC3-BAC1-6EA4820ED2C3}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A3C-4D70-AEFB-B64E8989C5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{ABB88D56-17A9-4079-B1A4-6043AE981777}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3C-4D70-AEFB-B64E8989C5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{999ADED3-2460-41B0-AAB9-F7134CC00CB2}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3C-4D70-AEFB-B64E8989C5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{C31AEA1C-A681-46DA-855F-15A6084F44C0}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3C-4D70-AEFB-B64E8989C5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{CD09556B-5FDF-4E7C-959E-ABACAB1DCDB2}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3C-4D70-AEFB-B64E8989C5F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{2942B16E-1C0F-430C-B0A4-A0F61662570D}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A3C-4D70-AEFB-B64E8989C5F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{71AA7821-63BD-449B-AF44-8317657AFAD7}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A3C-4D70-AEFB-B64E8989C5F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{3D18D096-A1E9-47B8-B0F4-76BD149DDF99}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A3C-4D70-AEFB-B64E8989C5F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{3A47E88E-3F9B-4AA6-BAEF-F6708C42EB8B}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A3C-4D70-AEFB-B64E8989C5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7.5</c:v>
                </c:pt>
                <c:pt idx="16">
                  <c:v>6.3</c:v>
                </c:pt>
                <c:pt idx="24">
                  <c:v>6.1</c:v>
                </c:pt>
                <c:pt idx="32">
                  <c:v>6.4</c:v>
                </c:pt>
              </c:numCache>
            </c:numRef>
          </c:xVal>
          <c:yVal>
            <c:numRef>
              <c:f>公会計指標分析・財政指標組合せ分析表!$BP$73:$DC$73</c:f>
              <c:numCache>
                <c:formatCode>#,##0.0;"▲ "#,##0.0</c:formatCode>
                <c:ptCount val="40"/>
                <c:pt idx="0">
                  <c:v>15.3</c:v>
                </c:pt>
                <c:pt idx="8">
                  <c:v>14</c:v>
                </c:pt>
                <c:pt idx="16">
                  <c:v>9.5</c:v>
                </c:pt>
                <c:pt idx="24">
                  <c:v>6.3</c:v>
                </c:pt>
                <c:pt idx="32">
                  <c:v>0.2</c:v>
                </c:pt>
              </c:numCache>
            </c:numRef>
          </c:yVal>
          <c:smooth val="0"/>
          <c:extLst>
            <c:ext xmlns:c16="http://schemas.microsoft.com/office/drawing/2014/chart" uri="{C3380CC4-5D6E-409C-BE32-E72D297353CC}">
              <c16:uniqueId val="{00000009-5A3C-4D70-AEFB-B64E8989C5F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{3896D935-691C-4513-8821-B47514F82A66}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A3C-4D70-AEFB-B64E8989C5F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{36590FF5-A7A3-4178-8BE9-C204018334F0}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3C-4D70-AEFB-B64E8989C5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{73695105-A3A3-4F12-BE40-6D446B7DC676}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3C-4D70-AEFB-B64E8989C5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{BCD0064A-8D88-4FBE-88C1-485B71947C64}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3C-4D70-AEFB-B64E8989C5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{F835D4E5-8D38-4C99-AACF-7B50E27C1E6D}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3C-4D70-AEFB-B64E8989C5F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{90E24319-C08D-4FB0-93E1-F17177B03B4C}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A3C-4D70-AEFB-B64E8989C5F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{096DD93B-5A2A-42FA-944A-2E1CA87B8258}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A3C-4D70-AEFB-B64E8989C5F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{BA1C6F3A-6E8A-42AF-A588-8426EAFF6A6F}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A3C-4D70-AEFB-B64E8989C5F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{3334B080-817F-4F57-86F1-45FDE866F35C}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A3C-4D70-AEFB-B64E8989C5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9.9</c:v>
                </c:pt>
                <c:pt idx="16">
                  <c:v>9.1</c:v>
                </c:pt>
                <c:pt idx="24">
                  <c:v>9.3000000000000007</c:v>
                </c:pt>
                <c:pt idx="32">
                  <c:v>9.6</c:v>
                </c:pt>
              </c:numCache>
            </c:numRef>
          </c:xVal>
          <c:yVal>
            <c:numRef>
              <c:f>公会計指標分析・財政指標組合せ分析表!$BP$77:$DC$77</c:f>
              <c:numCache>
                <c:formatCode>#,##0.0;"▲ "#,##0.0</c:formatCode>
                <c:ptCount val="40"/>
                <c:pt idx="0">
                  <c:v>46.9</c:v>
                </c:pt>
                <c:pt idx="8">
                  <c:v>44.6</c:v>
                </c:pt>
                <c:pt idx="16">
                  <c:v>42</c:v>
                </c:pt>
                <c:pt idx="24">
                  <c:v>38.200000000000003</c:v>
                </c:pt>
                <c:pt idx="32">
                  <c:v>29.7</c:v>
                </c:pt>
              </c:numCache>
            </c:numRef>
          </c:yVal>
          <c:smooth val="0"/>
          <c:extLst>
            <c:ext xmlns:c16="http://schemas.microsoft.com/office/drawing/2014/chart" uri="{C3380CC4-5D6E-409C-BE32-E72D297353CC}">
              <c16:uniqueId val="{00000013-5A3C-4D70-AEFB-B64E8989C5FA}"/>
            </c:ext>
          </c:extLst>
        </c:ser>
        <c:dLbls>
          <c:showLegendKey val="0"/>
          <c:showVal val="1"/>
          <c:showCatName val="0"/>
          <c:showSerName val="0"/>
          <c:showPercent val="0"/>
          <c:showBubbleSize val="0"/>
        </c:dLbls>
        <c:axId val="84219776"/>
        <c:axId val="84234240"/>
      </c:scatterChart>
      <c:valAx>
        <c:axId val="84219776"/>
        <c:scaling>
          <c:orientation val="minMax"/>
          <c:max val="10.799999999999999"/>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5"/>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地方債発行の抑制により、元利償還金は減少傾向にあったが、過疎債（ソフト）の償還開始等に伴い、元利償還金は増加した。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また、事業費補正による算入公債費の減少等により、算入公債費等については減少したため、結果、実質公債比率における分子は増加している。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消防庁舎や新庁舎の建設、消防救急デジタル無線の整備などにより、平成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年度及び平成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年度の地方債現在高は一時的に増加しているが、平成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及び平成</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年度</a:t>
          </a:r>
          <a:r>
            <a:rPr lang="ja-JP" altLang="ja-JP" sz="1100" b="0" i="0" baseline="0">
              <a:solidFill>
                <a:schemeClr val="dk1"/>
              </a:solidFill>
              <a:effectLst/>
              <a:latin typeface="+mn-lt"/>
              <a:ea typeface="+mn-ea"/>
              <a:cs typeface="+mn-cs"/>
            </a:rPr>
            <a:t>は、地方債の発行額が償還額を下回り地方債現在高は減少した。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一方、充当可能基金の残高は、繰上償還の財源として減債基金を取り崩したことにより減少したが、将来負担比率の分子は減少した。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愛媛県愛南町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減債基金</a:t>
          </a:r>
          <a:r>
            <a:rPr kumimoji="1" lang="ja-JP" altLang="en-US" sz="1100">
              <a:solidFill>
                <a:schemeClr val="dk1"/>
              </a:solidFill>
              <a:effectLst/>
              <a:latin typeface="+mn-lt"/>
              <a:ea typeface="+mn-ea"/>
              <a:cs typeface="+mn-cs"/>
            </a:rPr>
            <a:t>の取り崩し、平成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年度は財調の</a:t>
          </a:r>
          <a:r>
            <a:rPr kumimoji="1" lang="ja-JP" altLang="ja-JP" sz="1100">
              <a:solidFill>
                <a:schemeClr val="dk1"/>
              </a:solidFill>
              <a:effectLst/>
              <a:latin typeface="+mn-lt"/>
              <a:ea typeface="+mn-ea"/>
              <a:cs typeface="+mn-cs"/>
            </a:rPr>
            <a:t>取り崩しにより、基金現在高は減少した。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中長期的には減少していく見通しである。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地域活性化基金：地域の活性化及び住民の一体的な公共活動の促進</a:t>
          </a:r>
          <a:endParaRPr lang="ja-JP" altLang="ja-JP" sz="1400">
            <a:effectLst/>
          </a:endParaRPr>
        </a:p>
        <a:p>
          <a:r>
            <a:rPr kumimoji="1" lang="ja-JP" altLang="ja-JP" sz="1100">
              <a:solidFill>
                <a:schemeClr val="dk1"/>
              </a:solidFill>
              <a:effectLst/>
              <a:latin typeface="+mn-lt"/>
              <a:ea typeface="+mn-ea"/>
              <a:cs typeface="+mn-cs"/>
            </a:rPr>
            <a:t>　公共施設マネジメント基金：公共施設のマネジメントの推進に伴う公共施設等の整備事業、集約化・複合化事業、転用事業、除却事業及び保全事業</a:t>
          </a:r>
          <a:endParaRPr lang="ja-JP" altLang="ja-JP" sz="1400">
            <a:effectLst/>
          </a:endParaRPr>
        </a:p>
        <a:p>
          <a:r>
            <a:rPr kumimoji="1" lang="ja-JP" altLang="ja-JP" sz="1100">
              <a:solidFill>
                <a:schemeClr val="dk1"/>
              </a:solidFill>
              <a:effectLst/>
              <a:latin typeface="+mn-lt"/>
              <a:ea typeface="+mn-ea"/>
              <a:cs typeface="+mn-cs"/>
            </a:rPr>
            <a:t>　地域福祉基金：高齢者等の在宅福祉の向上、健康づくり、ボランティア活動の支援等高齢者保健福祉施策の推進</a:t>
          </a:r>
          <a:endParaRPr lang="ja-JP" altLang="ja-JP" sz="1400">
            <a:effectLst/>
          </a:endParaRPr>
        </a:p>
        <a:p>
          <a:r>
            <a:rPr kumimoji="1" lang="ja-JP" altLang="ja-JP" sz="1100">
              <a:solidFill>
                <a:schemeClr val="dk1"/>
              </a:solidFill>
              <a:effectLst/>
              <a:latin typeface="+mn-lt"/>
              <a:ea typeface="+mn-ea"/>
              <a:cs typeface="+mn-cs"/>
            </a:rPr>
            <a:t>　防災対策基金：防災及び減災に関する事業、災害発生時における応急対策、復旧及び復興に関する事業並びに被災地への支援活動等に関する事業</a:t>
          </a:r>
          <a:endParaRPr lang="ja-JP" altLang="ja-JP" sz="1400">
            <a:effectLst/>
          </a:endParaRPr>
        </a:p>
        <a:p>
          <a:r>
            <a:rPr kumimoji="1" lang="ja-JP" altLang="ja-JP" sz="1100">
              <a:solidFill>
                <a:schemeClr val="dk1"/>
              </a:solidFill>
              <a:effectLst/>
              <a:latin typeface="+mn-lt"/>
              <a:ea typeface="+mn-ea"/>
              <a:cs typeface="+mn-cs"/>
            </a:rPr>
            <a:t>　ふるさとづくり基金：寄附を通じた参加型の地方自治を実現し、愛南町のふるさとづくりに資するための事業</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地域活性化基金：地域コミュニティ事業への取り崩し</a:t>
          </a: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公共施設マネジメント基金：</a:t>
          </a:r>
          <a:r>
            <a:rPr kumimoji="1" lang="ja-JP" altLang="en-US" sz="1100">
              <a:solidFill>
                <a:schemeClr val="dk1"/>
              </a:solidFill>
              <a:effectLst/>
              <a:latin typeface="+mn-lt"/>
              <a:ea typeface="+mn-ea"/>
              <a:cs typeface="+mn-cs"/>
            </a:rPr>
            <a:t>運用利息</a:t>
          </a:r>
          <a:r>
            <a:rPr kumimoji="1" lang="ja-JP" altLang="ja-JP" sz="1100">
              <a:solidFill>
                <a:schemeClr val="dk1"/>
              </a:solidFill>
              <a:effectLst/>
              <a:latin typeface="+mn-lt"/>
              <a:ea typeface="+mn-ea"/>
              <a:cs typeface="+mn-cs"/>
            </a:rPr>
            <a:t>による増</a:t>
          </a:r>
          <a:endParaRPr lang="ja-JP" altLang="ja-JP" sz="1400">
            <a:effectLst/>
          </a:endParaRPr>
        </a:p>
        <a:p>
          <a:r>
            <a:rPr kumimoji="1" lang="ja-JP" altLang="ja-JP" sz="1100">
              <a:solidFill>
                <a:schemeClr val="dk1"/>
              </a:solidFill>
              <a:effectLst/>
              <a:latin typeface="+mn-lt"/>
              <a:ea typeface="+mn-ea"/>
              <a:cs typeface="+mn-cs"/>
            </a:rPr>
            <a:t>　防災対策基金：</a:t>
          </a:r>
          <a:r>
            <a:rPr kumimoji="1" lang="ja-JP" altLang="en-US" sz="1100">
              <a:solidFill>
                <a:schemeClr val="dk1"/>
              </a:solidFill>
              <a:effectLst/>
              <a:latin typeface="+mn-lt"/>
              <a:ea typeface="+mn-ea"/>
              <a:cs typeface="+mn-cs"/>
            </a:rPr>
            <a:t>運用利息</a:t>
          </a:r>
          <a:r>
            <a:rPr kumimoji="1" lang="ja-JP" altLang="ja-JP" sz="1100">
              <a:solidFill>
                <a:schemeClr val="dk1"/>
              </a:solidFill>
              <a:effectLst/>
              <a:latin typeface="+mn-lt"/>
              <a:ea typeface="+mn-ea"/>
              <a:cs typeface="+mn-cs"/>
            </a:rPr>
            <a:t>による増</a:t>
          </a:r>
          <a:endParaRPr lang="ja-JP" altLang="ja-JP" sz="1400">
            <a:effectLst/>
          </a:endParaRPr>
        </a:p>
        <a:p>
          <a:r>
            <a:rPr kumimoji="1" lang="ja-JP" altLang="ja-JP" sz="1100">
              <a:solidFill>
                <a:schemeClr val="dk1"/>
              </a:solidFill>
              <a:effectLst/>
              <a:latin typeface="+mn-lt"/>
              <a:ea typeface="+mn-ea"/>
              <a:cs typeface="+mn-cs"/>
            </a:rPr>
            <a:t>　ふるさとづくり基金：ふるさと寄附金の積立による増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決算の状況を踏まえ積み立てることとしているが、中長期的には減少していく見通しである。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年度においては、決算状況を踏まえながら取り崩しを行った</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災害への備えのため、決算の状況を踏まえ積み立てることとしているが、中長期的には減少していく見通しである。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基金運用利息の積立により増加した。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地方債現在高は、今後、減少していく見通しであり、運用利息の積立てのみとする予定である。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CD52183-6A75-41BF-81AE-C7F278DD8C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C6F2B39-ED0D-489E-8644-E861497871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1EE95A7-FD30-4A74-805D-F260F537615D}"/>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B8ACBBCB-367B-4F97-B748-4DF8A1FBC251}"/>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237B2EA-B2D9-4E8A-A236-EA51B5174428}"/>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78BFC49-2C1F-4215-92C8-111A53E834B8}"/>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42B820D-2F11-4D97-9A3F-F6F8D8B5F4EA}"/>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EDC315B2-3617-4D4C-9DBB-76AA82613F42}"/>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C17947C-F4A7-4B8E-BFEF-B52686AE3AA1}"/>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772A5C4-ADDF-47D2-8A53-AF6D11D58865}"/>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26BD9EE-C9F8-4B82-BAE0-714F752541CE}"/>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EFDD354-73F2-4465-9855-E6D66705D744}"/>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21,485
21,394
238.99
14,765,496
13,806,639
714,302
9,489,466
20,343,365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8234CF-AA06-4FAA-9D1F-1C27998884C6}"/>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D0940C9-69A8-42D6-90EC-928ACE1CDE4A}"/>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DD00EA1-DC4E-4224-94F2-3D29A740F688}"/>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3B8EF8EA-8A44-4E7A-ADFD-95CDEDFAE821}"/>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4A13F47-9128-4015-AC49-2126148872E5}"/>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5E9B678-AE65-4ABE-BE1D-C1A55FED54A5}"/>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01CEF9E-E6F6-475B-BB36-CC22E3986BD7}"/>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3525192-3A6B-428B-8517-F4D46D9F837C}"/>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A26C136-AA19-402A-8F40-56B425A70EE0}"/>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E06EFA78-47E9-4941-B602-E53225824DE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579ACFD-95C5-44A8-9E14-6EDA042DB369}"/>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90017B2-6A86-4440-AD0A-3FEBFA894FD8}"/>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1285B822-7020-42F4-A109-C77A07AA1C5F}"/>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A662B50-061B-4506-9EC7-4F7BAFB8383D}"/>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D52DA7C-376F-4DFB-A775-B2DD2DAB6D64}"/>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D36A9F9-1841-429B-A97A-8008A4F2E13E}"/>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1F179A5-0A8B-4860-9117-3609FB38B94F}"/>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1B36768A-7131-48FE-BE89-C387FFAD5161}"/>
            </a:ext>
          </a:extLst>
        </xdr:cNvPr>
        <xdr:cNvSpPr txBox="1"/>
      </xdr:nvSpPr>
      <xdr:spPr>
        <a:xfrm>
          <a:off x="419100" y="20593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E5A0F984-6AE0-40F4-B817-750366706C78}"/>
            </a:ext>
          </a:extLst>
        </xdr:cNvPr>
        <xdr:cNvSpPr txBox="1"/>
      </xdr:nvSpPr>
      <xdr:spPr>
        <a:xfrm>
          <a:off x="419100" y="23475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7466439E-750C-4B51-9EE6-43E69A445A5D}"/>
            </a:ext>
          </a:extLst>
        </xdr:cNvPr>
        <xdr:cNvSpPr txBox="1"/>
      </xdr:nvSpPr>
      <xdr:spPr>
        <a:xfrm>
          <a:off x="419100" y="26320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E4F1C7EC-3F73-4DFA-A78D-C12D58E3D7BD}"/>
            </a:ext>
          </a:extLst>
        </xdr:cNvPr>
        <xdr:cNvSpPr txBox="1"/>
      </xdr:nvSpPr>
      <xdr:spPr>
        <a:xfrm>
          <a:off x="419100" y="291655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77C7C9FE-0692-43C3-BC67-1401A852792B}"/>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D7D23ADC-A1A1-432D-A615-8BFCF3C01E79}"/>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B9F8F9D6-04F8-43F7-BA8F-C1B2EF7935ED}"/>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97F1277D-5F99-416C-A12E-C552BEBA7EC3}"/>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20EAED44-6453-4DB6-AFF2-ABF6A3375019}"/>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49A2EDAF-7FF1-42F5-8FCF-88489A2BA092}"/>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B2CB5609-7DDE-4006-B63E-36B8E8ABBA58}"/>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213AED9B-EA46-4A41-B5E4-A2141D05CC74}"/>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E5113CB1-7DF9-4FED-8377-D85F085219FB}"/>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2C9379A2-D386-4AC6-9FA7-1B83C6684252}"/>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A1AC7BB4-DB57-4C43-A4E7-47FF50F302A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F34B959A-0842-4AEA-9764-4478EE6D17D1}"/>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F33215FC-EFB0-4D1E-9E9A-56EEEED36C8D}"/>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有形固定資産減価償却率は、類似団体、全国平均、愛媛県平均と比較しても低い水準にある。</a:t>
          </a:r>
          <a:endParaRPr lang="ja-JP" altLang="ja-JP">
            <a:effectLst/>
          </a:endParaRPr>
        </a:p>
        <a:p>
          <a:r>
            <a:rPr kumimoji="1" lang="ja-JP" altLang="ja-JP" sz="1100">
              <a:solidFill>
                <a:schemeClr val="dk1"/>
              </a:solidFill>
              <a:effectLst/>
              <a:latin typeface="+mn-lt"/>
              <a:ea typeface="+mn-ea"/>
              <a:cs typeface="+mn-cs"/>
            </a:rPr>
            <a:t>　愛南町においては、公共施設等総合管理計画において、建築系公共施設の新規整備は必要最小限とし総量縮減に努めるとともに、施設の統廃合の検討、事後保全から予防保全に転換した施設の維持管理を推進することとし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6E6EA7F6-508F-4814-B8E3-08EE436680AC}"/>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FABAD846-D3DC-4627-9FAC-6E271E47251F}"/>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9A5975B6-465B-4CAA-8F00-00C671271255}"/>
            </a:ext>
          </a:extLst>
        </xdr:cNvPr>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42F97F8D-3992-4F7F-9A11-FC56A765F4E5}"/>
            </a:ext>
          </a:extLst>
        </xdr:cNvPr>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98D923BD-D08F-4155-AF6C-633E463E4DA2}"/>
            </a:ext>
          </a:extLst>
        </xdr:cNvPr>
        <xdr:cNvSpPr txBox="1"/>
      </xdr:nvSpPr>
      <xdr:spPr>
        <a:xfrm>
          <a:off x="772811" y="575730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53BDBAB1-D75B-4E79-9CE4-FD5EEE4E66BF}"/>
            </a:ext>
          </a:extLst>
        </xdr:cNvPr>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3D7E5E1D-2FA5-414C-8254-D3D9739104DE}"/>
            </a:ext>
          </a:extLst>
        </xdr:cNvPr>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6C379835-EA08-4FED-B16B-A8C9A405BA95}"/>
            </a:ext>
          </a:extLst>
        </xdr:cNvPr>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CE46509E-C20C-4D16-BB62-F601131CC255}"/>
            </a:ext>
          </a:extLst>
        </xdr:cNvPr>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B9F62C63-49DC-439E-9816-A7726FDB923F}"/>
            </a:ext>
          </a:extLst>
        </xdr:cNvPr>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A408530B-30E4-4EB8-9984-47689453F0F4}"/>
            </a:ext>
          </a:extLst>
        </xdr:cNvPr>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42507D67-C2C6-496D-A3F7-B43AD7E7323F}"/>
            </a:ext>
          </a:extLst>
        </xdr:cNvPr>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06A178AB-F76E-47EB-993A-0208EC42401A}"/>
            </a:ext>
          </a:extLst>
        </xdr:cNvPr>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B55B78CC-92E9-4E74-BBD7-B999B8126449}"/>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8211868C-9BB5-4F7A-A55B-F3CE0C4361A8}"/>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A39721DD-AA15-4EE2-A2BD-CC49DAF05342}"/>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107597</xdr:rowOff>
    </xdr:from>
    <xdr:to>
      <xdr:col>23</xdr:col>
      <xdr:colOff>85090</xdr:colOff>
      <xdr:row>30</xdr:row>
      <xdr:rowOff>129470</xdr:rowOff>
    </xdr:to>
    <xdr:cxnSp macro="">
      <xdr:nvCxnSpPr>
        <xdr:cNvPr id="64" name="直線コネクタ 63">
          <a:extLst>
            <a:ext uri="{FF2B5EF4-FFF2-40B4-BE49-F238E27FC236}">
              <a16:creationId xmlns:a16="http://schemas.microsoft.com/office/drawing/2014/main" id="{FE17D0CF-0A32-43C6-94AA-4F43218EC621}"/>
            </a:ext>
          </a:extLst>
        </xdr:cNvPr>
        <xdr:cNvCxnSpPr/>
      </xdr:nvCxnSpPr>
      <xdr:spPr>
        <a:xfrm flipV="1">
          <a:off x="4206240" y="4466237"/>
          <a:ext cx="1270" cy="692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133297</xdr:rowOff>
    </xdr:from>
    <xdr:ext cx="405111" cy="259045"/>
    <xdr:sp macro="" textlink="">
      <xdr:nvSpPr>
        <xdr:cNvPr id="65" name="有形固定資産減価償却率最小値テキスト">
          <a:extLst>
            <a:ext uri="{FF2B5EF4-FFF2-40B4-BE49-F238E27FC236}">
              <a16:creationId xmlns:a16="http://schemas.microsoft.com/office/drawing/2014/main" id="{0C0C9757-8A17-404D-8CFD-D3BD27C4B8E2}"/>
            </a:ext>
          </a:extLst>
        </xdr:cNvPr>
        <xdr:cNvSpPr txBox="1"/>
      </xdr:nvSpPr>
      <xdr:spPr>
        <a:xfrm>
          <a:off x="4258945" y="5162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30</xdr:row>
      <xdr:rowOff>129470</xdr:rowOff>
    </xdr:from>
    <xdr:to>
      <xdr:col>23</xdr:col>
      <xdr:colOff>174625</xdr:colOff>
      <xdr:row>30</xdr:row>
      <xdr:rowOff>129470</xdr:rowOff>
    </xdr:to>
    <xdr:cxnSp macro="">
      <xdr:nvCxnSpPr>
        <xdr:cNvPr id="66" name="直線コネクタ 65">
          <a:extLst>
            <a:ext uri="{FF2B5EF4-FFF2-40B4-BE49-F238E27FC236}">
              <a16:creationId xmlns:a16="http://schemas.microsoft.com/office/drawing/2014/main" id="{942E8AE1-34F8-4219-B13C-AA902A018C59}"/>
            </a:ext>
          </a:extLst>
        </xdr:cNvPr>
        <xdr:cNvCxnSpPr/>
      </xdr:nvCxnSpPr>
      <xdr:spPr>
        <a:xfrm>
          <a:off x="4119245" y="515867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54274</xdr:rowOff>
    </xdr:from>
    <xdr:ext cx="405111" cy="259045"/>
    <xdr:sp macro="" textlink="">
      <xdr:nvSpPr>
        <xdr:cNvPr id="67" name="有形固定資産減価償却率最大値テキスト">
          <a:extLst>
            <a:ext uri="{FF2B5EF4-FFF2-40B4-BE49-F238E27FC236}">
              <a16:creationId xmlns:a16="http://schemas.microsoft.com/office/drawing/2014/main" id="{EE73D2B3-2764-4EEB-9733-9EB8F98B3629}"/>
            </a:ext>
          </a:extLst>
        </xdr:cNvPr>
        <xdr:cNvSpPr txBox="1"/>
      </xdr:nvSpPr>
      <xdr:spPr>
        <a:xfrm>
          <a:off x="4258945" y="4245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107597</xdr:rowOff>
    </xdr:from>
    <xdr:to>
      <xdr:col>23</xdr:col>
      <xdr:colOff>174625</xdr:colOff>
      <xdr:row>26</xdr:row>
      <xdr:rowOff>107597</xdr:rowOff>
    </xdr:to>
    <xdr:cxnSp macro="">
      <xdr:nvCxnSpPr>
        <xdr:cNvPr id="68" name="直線コネクタ 67">
          <a:extLst>
            <a:ext uri="{FF2B5EF4-FFF2-40B4-BE49-F238E27FC236}">
              <a16:creationId xmlns:a16="http://schemas.microsoft.com/office/drawing/2014/main" id="{EEB3FAED-1124-4849-B7CF-E40FBC80DAEF}"/>
            </a:ext>
          </a:extLst>
        </xdr:cNvPr>
        <xdr:cNvCxnSpPr/>
      </xdr:nvCxnSpPr>
      <xdr:spPr>
        <a:xfrm>
          <a:off x="4119245" y="446623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129063</xdr:rowOff>
    </xdr:from>
    <xdr:ext cx="405111" cy="259045"/>
    <xdr:sp macro="" textlink="">
      <xdr:nvSpPr>
        <xdr:cNvPr id="69" name="有形固定資産減価償却率平均値テキスト">
          <a:extLst>
            <a:ext uri="{FF2B5EF4-FFF2-40B4-BE49-F238E27FC236}">
              <a16:creationId xmlns:a16="http://schemas.microsoft.com/office/drawing/2014/main" id="{5A96C659-D9B5-49BF-BA83-386D6599FCC8}"/>
            </a:ext>
          </a:extLst>
        </xdr:cNvPr>
        <xdr:cNvSpPr txBox="1"/>
      </xdr:nvSpPr>
      <xdr:spPr>
        <a:xfrm>
          <a:off x="4258945" y="48229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106186</xdr:rowOff>
    </xdr:from>
    <xdr:to>
      <xdr:col>23</xdr:col>
      <xdr:colOff>136525</xdr:colOff>
      <xdr:row>30</xdr:row>
      <xdr:rowOff>36336</xdr:rowOff>
    </xdr:to>
    <xdr:sp macro="" textlink="">
      <xdr:nvSpPr>
        <xdr:cNvPr id="70" name="フローチャート: 判断 69">
          <a:extLst>
            <a:ext uri="{FF2B5EF4-FFF2-40B4-BE49-F238E27FC236}">
              <a16:creationId xmlns:a16="http://schemas.microsoft.com/office/drawing/2014/main" id="{59E43A52-4C43-48BE-B79F-9764BFB0CF1B}"/>
            </a:ext>
          </a:extLst>
        </xdr:cNvPr>
        <xdr:cNvSpPr/>
      </xdr:nvSpPr>
      <xdr:spPr>
        <a:xfrm>
          <a:off x="4157345" y="4967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114653</xdr:rowOff>
    </xdr:from>
    <xdr:to>
      <xdr:col>19</xdr:col>
      <xdr:colOff>187325</xdr:colOff>
      <xdr:row>31</xdr:row>
      <xdr:rowOff>44803</xdr:rowOff>
    </xdr:to>
    <xdr:sp macro="" textlink="">
      <xdr:nvSpPr>
        <xdr:cNvPr id="71" name="フローチャート: 判断 70">
          <a:extLst>
            <a:ext uri="{FF2B5EF4-FFF2-40B4-BE49-F238E27FC236}">
              <a16:creationId xmlns:a16="http://schemas.microsoft.com/office/drawing/2014/main" id="{0D540546-B54B-470F-8563-B14BB9439E95}"/>
            </a:ext>
          </a:extLst>
        </xdr:cNvPr>
        <xdr:cNvSpPr/>
      </xdr:nvSpPr>
      <xdr:spPr>
        <a:xfrm>
          <a:off x="3537585" y="51438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47625</xdr:rowOff>
    </xdr:from>
    <xdr:to>
      <xdr:col>15</xdr:col>
      <xdr:colOff>187325</xdr:colOff>
      <xdr:row>32</xdr:row>
      <xdr:rowOff>149225</xdr:rowOff>
    </xdr:to>
    <xdr:sp macro="" textlink="">
      <xdr:nvSpPr>
        <xdr:cNvPr id="72" name="フローチャート: 判断 71">
          <a:extLst>
            <a:ext uri="{FF2B5EF4-FFF2-40B4-BE49-F238E27FC236}">
              <a16:creationId xmlns:a16="http://schemas.microsoft.com/office/drawing/2014/main" id="{C08D8A72-46B3-4F6D-9174-E3A4AEF9C05C}"/>
            </a:ext>
          </a:extLst>
        </xdr:cNvPr>
        <xdr:cNvSpPr/>
      </xdr:nvSpPr>
      <xdr:spPr>
        <a:xfrm>
          <a:off x="2867025" y="54121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33</xdr:row>
      <xdr:rowOff>164042</xdr:rowOff>
    </xdr:from>
    <xdr:to>
      <xdr:col>11</xdr:col>
      <xdr:colOff>187325</xdr:colOff>
      <xdr:row>34</xdr:row>
      <xdr:rowOff>94192</xdr:rowOff>
    </xdr:to>
    <xdr:sp macro="" textlink="">
      <xdr:nvSpPr>
        <xdr:cNvPr id="73" name="フローチャート: 判断 72">
          <a:extLst>
            <a:ext uri="{FF2B5EF4-FFF2-40B4-BE49-F238E27FC236}">
              <a16:creationId xmlns:a16="http://schemas.microsoft.com/office/drawing/2014/main" id="{26048575-8CC9-4BBF-84D1-9C1F4963BD31}"/>
            </a:ext>
          </a:extLst>
        </xdr:cNvPr>
        <xdr:cNvSpPr/>
      </xdr:nvSpPr>
      <xdr:spPr>
        <a:xfrm>
          <a:off x="2196465" y="56961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2B0E2D50-A2D6-4FFF-9A94-01C2157BCC01}"/>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94163C30-ACCA-430E-8DFF-7C561608EB8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02716B9-B086-4C6D-8774-8A90480AE4B5}"/>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A49E8E6E-6D5C-4EC2-8E42-3D60DC68EFB1}"/>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3514468-6212-4500-97C3-A72ECECD7A72}"/>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78670</xdr:rowOff>
    </xdr:from>
    <xdr:to>
      <xdr:col>23</xdr:col>
      <xdr:colOff>136525</xdr:colOff>
      <xdr:row>31</xdr:row>
      <xdr:rowOff>8820</xdr:rowOff>
    </xdr:to>
    <xdr:sp macro="" textlink="">
      <xdr:nvSpPr>
        <xdr:cNvPr id="79" name="楕円 78">
          <a:extLst>
            <a:ext uri="{FF2B5EF4-FFF2-40B4-BE49-F238E27FC236}">
              <a16:creationId xmlns:a16="http://schemas.microsoft.com/office/drawing/2014/main" id="{14D0BB95-4EE7-4C60-AF1E-FAF11E2C915C}"/>
            </a:ext>
          </a:extLst>
        </xdr:cNvPr>
        <xdr:cNvSpPr/>
      </xdr:nvSpPr>
      <xdr:spPr>
        <a:xfrm>
          <a:off x="4157345" y="5107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165047</xdr:rowOff>
    </xdr:from>
    <xdr:ext cx="405111" cy="259045"/>
    <xdr:sp macro="" textlink="">
      <xdr:nvSpPr>
        <xdr:cNvPr id="80" name="有形固定資産減価償却率該当値テキスト">
          <a:extLst>
            <a:ext uri="{FF2B5EF4-FFF2-40B4-BE49-F238E27FC236}">
              <a16:creationId xmlns:a16="http://schemas.microsoft.com/office/drawing/2014/main" id="{3EDC71F9-15F2-42E5-90D4-3D2C95DEA6D9}"/>
            </a:ext>
          </a:extLst>
        </xdr:cNvPr>
        <xdr:cNvSpPr txBox="1"/>
      </xdr:nvSpPr>
      <xdr:spPr>
        <a:xfrm>
          <a:off x="4258945" y="50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123120</xdr:rowOff>
    </xdr:from>
    <xdr:to>
      <xdr:col>19</xdr:col>
      <xdr:colOff>187325</xdr:colOff>
      <xdr:row>32</xdr:row>
      <xdr:rowOff>53270</xdr:rowOff>
    </xdr:to>
    <xdr:sp macro="" textlink="">
      <xdr:nvSpPr>
        <xdr:cNvPr id="81" name="楕円 80">
          <a:extLst>
            <a:ext uri="{FF2B5EF4-FFF2-40B4-BE49-F238E27FC236}">
              <a16:creationId xmlns:a16="http://schemas.microsoft.com/office/drawing/2014/main" id="{F46F2FDB-BE6B-4398-A10F-ADBD6229C332}"/>
            </a:ext>
          </a:extLst>
        </xdr:cNvPr>
        <xdr:cNvSpPr/>
      </xdr:nvSpPr>
      <xdr:spPr>
        <a:xfrm>
          <a:off x="3537585" y="53199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129470</xdr:rowOff>
    </xdr:from>
    <xdr:to>
      <xdr:col>23</xdr:col>
      <xdr:colOff>85725</xdr:colOff>
      <xdr:row>32</xdr:row>
      <xdr:rowOff>2470</xdr:rowOff>
    </xdr:to>
    <xdr:cxnSp macro="">
      <xdr:nvCxnSpPr>
        <xdr:cNvPr id="82" name="直線コネクタ 81">
          <a:extLst>
            <a:ext uri="{FF2B5EF4-FFF2-40B4-BE49-F238E27FC236}">
              <a16:creationId xmlns:a16="http://schemas.microsoft.com/office/drawing/2014/main" id="{C13111D3-9535-49FA-B856-E02BE1122DA3}"/>
            </a:ext>
          </a:extLst>
        </xdr:cNvPr>
        <xdr:cNvCxnSpPr/>
      </xdr:nvCxnSpPr>
      <xdr:spPr>
        <a:xfrm flipV="1">
          <a:off x="3588385" y="5158670"/>
          <a:ext cx="619760" cy="20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167570</xdr:rowOff>
    </xdr:from>
    <xdr:to>
      <xdr:col>15</xdr:col>
      <xdr:colOff>187325</xdr:colOff>
      <xdr:row>33</xdr:row>
      <xdr:rowOff>97720</xdr:rowOff>
    </xdr:to>
    <xdr:sp macro="" textlink="">
      <xdr:nvSpPr>
        <xdr:cNvPr id="83" name="楕円 82">
          <a:extLst>
            <a:ext uri="{FF2B5EF4-FFF2-40B4-BE49-F238E27FC236}">
              <a16:creationId xmlns:a16="http://schemas.microsoft.com/office/drawing/2014/main" id="{2F54F500-DCEC-4C0D-84B6-6249EB708362}"/>
            </a:ext>
          </a:extLst>
        </xdr:cNvPr>
        <xdr:cNvSpPr/>
      </xdr:nvSpPr>
      <xdr:spPr>
        <a:xfrm>
          <a:off x="2867025" y="5532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2470</xdr:rowOff>
    </xdr:from>
    <xdr:to>
      <xdr:col>19</xdr:col>
      <xdr:colOff>136525</xdr:colOff>
      <xdr:row>33</xdr:row>
      <xdr:rowOff>46920</xdr:rowOff>
    </xdr:to>
    <xdr:cxnSp macro="">
      <xdr:nvCxnSpPr>
        <xdr:cNvPr id="84" name="直線コネクタ 83">
          <a:extLst>
            <a:ext uri="{FF2B5EF4-FFF2-40B4-BE49-F238E27FC236}">
              <a16:creationId xmlns:a16="http://schemas.microsoft.com/office/drawing/2014/main" id="{0A022103-4C5B-4EE8-8600-3D8826EAF198}"/>
            </a:ext>
          </a:extLst>
        </xdr:cNvPr>
        <xdr:cNvCxnSpPr/>
      </xdr:nvCxnSpPr>
      <xdr:spPr>
        <a:xfrm flipV="1">
          <a:off x="2917825" y="5366950"/>
          <a:ext cx="670560" cy="2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140053</xdr:rowOff>
    </xdr:from>
    <xdr:to>
      <xdr:col>11</xdr:col>
      <xdr:colOff>187325</xdr:colOff>
      <xdr:row>34</xdr:row>
      <xdr:rowOff>70203</xdr:rowOff>
    </xdr:to>
    <xdr:sp macro="" textlink="">
      <xdr:nvSpPr>
        <xdr:cNvPr id="85" name="楕円 84">
          <a:extLst>
            <a:ext uri="{FF2B5EF4-FFF2-40B4-BE49-F238E27FC236}">
              <a16:creationId xmlns:a16="http://schemas.microsoft.com/office/drawing/2014/main" id="{A0965120-1C63-4914-8F3F-D6CBCD3B1601}"/>
            </a:ext>
          </a:extLst>
        </xdr:cNvPr>
        <xdr:cNvSpPr/>
      </xdr:nvSpPr>
      <xdr:spPr>
        <a:xfrm>
          <a:off x="2196465" y="56721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46920</xdr:rowOff>
    </xdr:from>
    <xdr:to>
      <xdr:col>15</xdr:col>
      <xdr:colOff>136525</xdr:colOff>
      <xdr:row>34</xdr:row>
      <xdr:rowOff>19403</xdr:rowOff>
    </xdr:to>
    <xdr:cxnSp macro="">
      <xdr:nvCxnSpPr>
        <xdr:cNvPr id="86" name="直線コネクタ 85">
          <a:extLst>
            <a:ext uri="{FF2B5EF4-FFF2-40B4-BE49-F238E27FC236}">
              <a16:creationId xmlns:a16="http://schemas.microsoft.com/office/drawing/2014/main" id="{0F1D0998-D1CE-4256-8E3A-113AE8D01F38}"/>
            </a:ext>
          </a:extLst>
        </xdr:cNvPr>
        <xdr:cNvCxnSpPr/>
      </xdr:nvCxnSpPr>
      <xdr:spPr>
        <a:xfrm flipV="1">
          <a:off x="2247265" y="5579040"/>
          <a:ext cx="670560" cy="14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61330</xdr:rowOff>
    </xdr:from>
    <xdr:ext cx="405111" cy="259045"/>
    <xdr:sp macro="" textlink="">
      <xdr:nvSpPr>
        <xdr:cNvPr id="87" name="n_1aveValue有形固定資産減価償却率">
          <a:extLst>
            <a:ext uri="{FF2B5EF4-FFF2-40B4-BE49-F238E27FC236}">
              <a16:creationId xmlns:a16="http://schemas.microsoft.com/office/drawing/2014/main" id="{25B6E3B8-873D-4A63-80F9-6EC182D22DDB}"/>
            </a:ext>
          </a:extLst>
        </xdr:cNvPr>
        <xdr:cNvSpPr txBox="1"/>
      </xdr:nvSpPr>
      <xdr:spPr>
        <a:xfrm>
          <a:off x="3395989" y="4922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165752</xdr:rowOff>
    </xdr:from>
    <xdr:ext cx="405111" cy="259045"/>
    <xdr:sp macro="" textlink="">
      <xdr:nvSpPr>
        <xdr:cNvPr id="88" name="n_2aveValue有形固定資産減価償却率">
          <a:extLst>
            <a:ext uri="{FF2B5EF4-FFF2-40B4-BE49-F238E27FC236}">
              <a16:creationId xmlns:a16="http://schemas.microsoft.com/office/drawing/2014/main" id="{B97FCC81-88CF-4530-A16D-5A6B5BA7D6A8}"/>
            </a:ext>
          </a:extLst>
        </xdr:cNvPr>
        <xdr:cNvSpPr txBox="1"/>
      </xdr:nvSpPr>
      <xdr:spPr>
        <a:xfrm>
          <a:off x="2738129" y="519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85319</xdr:rowOff>
    </xdr:from>
    <xdr:ext cx="405111" cy="259045"/>
    <xdr:sp macro="" textlink="">
      <xdr:nvSpPr>
        <xdr:cNvPr id="89" name="n_3aveValue有形固定資産減価償却率">
          <a:extLst>
            <a:ext uri="{FF2B5EF4-FFF2-40B4-BE49-F238E27FC236}">
              <a16:creationId xmlns:a16="http://schemas.microsoft.com/office/drawing/2014/main" id="{41617ED9-7412-4B69-B9E0-7F34DF3B97B2}"/>
            </a:ext>
          </a:extLst>
        </xdr:cNvPr>
        <xdr:cNvSpPr txBox="1"/>
      </xdr:nvSpPr>
      <xdr:spPr>
        <a:xfrm>
          <a:off x="2067569" y="5785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44397</xdr:rowOff>
    </xdr:from>
    <xdr:ext cx="405111" cy="259045"/>
    <xdr:sp macro="" textlink="">
      <xdr:nvSpPr>
        <xdr:cNvPr id="90" name="n_1mainValue有形固定資産減価償却率">
          <a:extLst>
            <a:ext uri="{FF2B5EF4-FFF2-40B4-BE49-F238E27FC236}">
              <a16:creationId xmlns:a16="http://schemas.microsoft.com/office/drawing/2014/main" id="{7B94EF9D-ED33-4527-A424-683E923BCEF5}"/>
            </a:ext>
          </a:extLst>
        </xdr:cNvPr>
        <xdr:cNvSpPr txBox="1"/>
      </xdr:nvSpPr>
      <xdr:spPr>
        <a:xfrm>
          <a:off x="3395989" y="540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88847</xdr:rowOff>
    </xdr:from>
    <xdr:ext cx="405111" cy="259045"/>
    <xdr:sp macro="" textlink="">
      <xdr:nvSpPr>
        <xdr:cNvPr id="91" name="n_2mainValue有形固定資産減価償却率">
          <a:extLst>
            <a:ext uri="{FF2B5EF4-FFF2-40B4-BE49-F238E27FC236}">
              <a16:creationId xmlns:a16="http://schemas.microsoft.com/office/drawing/2014/main" id="{FFAA7DEF-173E-4446-A265-920B79C03773}"/>
            </a:ext>
          </a:extLst>
        </xdr:cNvPr>
        <xdr:cNvSpPr txBox="1"/>
      </xdr:nvSpPr>
      <xdr:spPr>
        <a:xfrm>
          <a:off x="2738129" y="562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86730</xdr:rowOff>
    </xdr:from>
    <xdr:ext cx="405111" cy="259045"/>
    <xdr:sp macro="" textlink="">
      <xdr:nvSpPr>
        <xdr:cNvPr id="92" name="n_3mainValue有形固定資産減価償却率">
          <a:extLst>
            <a:ext uri="{FF2B5EF4-FFF2-40B4-BE49-F238E27FC236}">
              <a16:creationId xmlns:a16="http://schemas.microsoft.com/office/drawing/2014/main" id="{AC1CE6F3-5F26-42F0-96CC-BEC4D368D61F}"/>
            </a:ext>
          </a:extLst>
        </xdr:cNvPr>
        <xdr:cNvSpPr txBox="1"/>
      </xdr:nvSpPr>
      <xdr:spPr>
        <a:xfrm>
          <a:off x="2067569" y="5451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FAB2F818-9BFB-4844-A773-9A45965955A7}"/>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B47634CA-04A8-4FA7-AB20-A9820DCE9650}"/>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0949AE16-C8BF-4C50-88DB-74756F2FE28F}"/>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C46AF4EA-39CF-46DB-A52B-CF9530800719}"/>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5D841B22-554F-4866-BB29-A55A81327685}"/>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2AB1A93C-D791-4FD9-972E-7EC2A173C1F1}"/>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B87E8E46-C871-4594-81AD-75415AC7B3B7}"/>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55D8F887-1100-421E-A4A1-D46519794AFD}"/>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A677F36D-794F-4369-AAEE-EC9A583839A3}"/>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D8238C53-939F-4FB8-AC9F-39147F527C14}"/>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B180EADB-08F6-4F3E-B4BF-7751C2B854C8}"/>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2AAE528E-2BDA-43D0-BDF7-977432DF90F4}"/>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60603879-3E12-4D84-B7D5-5877A39C7DA7}"/>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債務償還可能年数は、類似団体、全国平均、愛媛県平均と比較しても低い水準にある。</a:t>
          </a:r>
          <a:endParaRPr lang="ja-JP" altLang="ja-JP" sz="900">
            <a:effectLst/>
          </a:endParaRPr>
        </a:p>
        <a:p>
          <a:r>
            <a:rPr kumimoji="1" lang="ja-JP" altLang="ja-JP" sz="900">
              <a:solidFill>
                <a:schemeClr val="dk1"/>
              </a:solidFill>
              <a:effectLst/>
              <a:latin typeface="+mn-lt"/>
              <a:ea typeface="+mn-ea"/>
              <a:cs typeface="+mn-cs"/>
            </a:rPr>
            <a:t>　愛南町においては、地方債残高を</a:t>
          </a:r>
          <a:r>
            <a:rPr kumimoji="1" lang="en-US" altLang="ja-JP" sz="900">
              <a:solidFill>
                <a:schemeClr val="dk1"/>
              </a:solidFill>
              <a:effectLst/>
              <a:latin typeface="+mn-lt"/>
              <a:ea typeface="+mn-ea"/>
              <a:cs typeface="+mn-cs"/>
            </a:rPr>
            <a:t>9</a:t>
          </a:r>
          <a:r>
            <a:rPr kumimoji="1" lang="ja-JP" altLang="ja-JP" sz="900">
              <a:solidFill>
                <a:schemeClr val="dk1"/>
              </a:solidFill>
              <a:effectLst/>
              <a:latin typeface="+mn-lt"/>
              <a:ea typeface="+mn-ea"/>
              <a:cs typeface="+mn-cs"/>
            </a:rPr>
            <a:t>億</a:t>
          </a:r>
          <a:r>
            <a:rPr kumimoji="1" lang="en-US" altLang="ja-JP" sz="900">
              <a:solidFill>
                <a:schemeClr val="dk1"/>
              </a:solidFill>
              <a:effectLst/>
              <a:latin typeface="+mn-lt"/>
              <a:ea typeface="+mn-ea"/>
              <a:cs typeface="+mn-cs"/>
            </a:rPr>
            <a:t>4</a:t>
          </a:r>
          <a:r>
            <a:rPr kumimoji="1" lang="ja-JP" altLang="ja-JP" sz="900">
              <a:solidFill>
                <a:schemeClr val="dk1"/>
              </a:solidFill>
              <a:effectLst/>
              <a:latin typeface="+mn-lt"/>
              <a:ea typeface="+mn-ea"/>
              <a:cs typeface="+mn-cs"/>
            </a:rPr>
            <a:t>千万円程度減少したことが、愛媛県平均と比較しても低い水準であったと考えられます。公共施設等総合管理計画において、建築系公共施設の新規整備は必要最小限とし総量縮減に努めるとともに、施設の統廃合の検討、事後保全から予防保全に転換した施設の維持管理を推進することとしている。</a:t>
          </a:r>
          <a:endParaRPr lang="ja-JP" altLang="ja-JP" sz="900">
            <a:effectLst/>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2FE6373C-E4E7-4F98-94DC-285B7D4C4A7B}"/>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A6FD0B91-8708-4BF6-B87C-02104A542FED}"/>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08" name="テキスト ボックス 107">
          <a:extLst>
            <a:ext uri="{FF2B5EF4-FFF2-40B4-BE49-F238E27FC236}">
              <a16:creationId xmlns:a16="http://schemas.microsoft.com/office/drawing/2014/main" id="{CB32FC39-06D3-45BF-8590-3F94DC9882B7}"/>
            </a:ext>
          </a:extLst>
        </xdr:cNvPr>
        <xdr:cNvSpPr txBox="1"/>
      </xdr:nvSpPr>
      <xdr:spPr>
        <a:xfrm>
          <a:off x="954293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a:extLst>
            <a:ext uri="{FF2B5EF4-FFF2-40B4-BE49-F238E27FC236}">
              <a16:creationId xmlns:a16="http://schemas.microsoft.com/office/drawing/2014/main" id="{12BA712B-AD8B-439F-A66C-E9F3E40E17A3}"/>
            </a:ext>
          </a:extLst>
        </xdr:cNvPr>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0" name="テキスト ボックス 109">
          <a:extLst>
            <a:ext uri="{FF2B5EF4-FFF2-40B4-BE49-F238E27FC236}">
              <a16:creationId xmlns:a16="http://schemas.microsoft.com/office/drawing/2014/main" id="{E3A89542-9CC9-4361-B2A6-8C73C704CB69}"/>
            </a:ext>
          </a:extLst>
        </xdr:cNvPr>
        <xdr:cNvSpPr txBox="1"/>
      </xdr:nvSpPr>
      <xdr:spPr>
        <a:xfrm>
          <a:off x="9542936" y="575730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a:extLst>
            <a:ext uri="{FF2B5EF4-FFF2-40B4-BE49-F238E27FC236}">
              <a16:creationId xmlns:a16="http://schemas.microsoft.com/office/drawing/2014/main" id="{4AC17C40-1DC1-4C7D-9B95-66DF23B67C73}"/>
            </a:ext>
          </a:extLst>
        </xdr:cNvPr>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a:extLst>
            <a:ext uri="{FF2B5EF4-FFF2-40B4-BE49-F238E27FC236}">
              <a16:creationId xmlns:a16="http://schemas.microsoft.com/office/drawing/2014/main" id="{0C6DA54D-21C1-4244-BB43-2778FB2545C4}"/>
            </a:ext>
          </a:extLst>
        </xdr:cNvPr>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a:extLst>
            <a:ext uri="{FF2B5EF4-FFF2-40B4-BE49-F238E27FC236}">
              <a16:creationId xmlns:a16="http://schemas.microsoft.com/office/drawing/2014/main" id="{54E80197-C382-46D0-8315-6A0FD3EFB650}"/>
            </a:ext>
          </a:extLst>
        </xdr:cNvPr>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a:extLst>
            <a:ext uri="{FF2B5EF4-FFF2-40B4-BE49-F238E27FC236}">
              <a16:creationId xmlns:a16="http://schemas.microsoft.com/office/drawing/2014/main" id="{2330B486-04CC-4F66-83AF-25E8A803FA3C}"/>
            </a:ext>
          </a:extLst>
        </xdr:cNvPr>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a:extLst>
            <a:ext uri="{FF2B5EF4-FFF2-40B4-BE49-F238E27FC236}">
              <a16:creationId xmlns:a16="http://schemas.microsoft.com/office/drawing/2014/main" id="{44D4E986-3E6C-4207-B75A-C3C2032D078B}"/>
            </a:ext>
          </a:extLst>
        </xdr:cNvPr>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a:extLst>
            <a:ext uri="{FF2B5EF4-FFF2-40B4-BE49-F238E27FC236}">
              <a16:creationId xmlns:a16="http://schemas.microsoft.com/office/drawing/2014/main" id="{CCB21802-C1C2-4F24-8C0D-BF7B4509D73B}"/>
            </a:ext>
          </a:extLst>
        </xdr:cNvPr>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a:extLst>
            <a:ext uri="{FF2B5EF4-FFF2-40B4-BE49-F238E27FC236}">
              <a16:creationId xmlns:a16="http://schemas.microsoft.com/office/drawing/2014/main" id="{3D26C3AB-7C6F-437E-A02B-2D60B58DE7C0}"/>
            </a:ext>
          </a:extLst>
        </xdr:cNvPr>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18" name="テキスト ボックス 117">
          <a:extLst>
            <a:ext uri="{FF2B5EF4-FFF2-40B4-BE49-F238E27FC236}">
              <a16:creationId xmlns:a16="http://schemas.microsoft.com/office/drawing/2014/main" id="{DD943AFA-EFA2-474E-BFF8-4F3EF5F2D662}"/>
            </a:ext>
          </a:extLst>
        </xdr:cNvPr>
        <xdr:cNvSpPr txBox="1"/>
      </xdr:nvSpPr>
      <xdr:spPr>
        <a:xfrm>
          <a:off x="9542936" y="43522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6CF14AB6-01B3-4708-B6C9-D6B67E957289}"/>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a:extLst>
            <a:ext uri="{FF2B5EF4-FFF2-40B4-BE49-F238E27FC236}">
              <a16:creationId xmlns:a16="http://schemas.microsoft.com/office/drawing/2014/main" id="{7E6659DB-E0BA-4D47-BAC7-DCE5BE6C131A}"/>
            </a:ext>
          </a:extLst>
        </xdr:cNvPr>
        <xdr:cNvSpPr txBox="1"/>
      </xdr:nvSpPr>
      <xdr:spPr>
        <a:xfrm>
          <a:off x="9486041" y="400004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id="{CF0FB21F-4B33-4818-845F-1229F776CC2A}"/>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1397</xdr:rowOff>
    </xdr:from>
    <xdr:to>
      <xdr:col>76</xdr:col>
      <xdr:colOff>21589</xdr:colOff>
      <xdr:row>33</xdr:row>
      <xdr:rowOff>125963</xdr:rowOff>
    </xdr:to>
    <xdr:cxnSp macro="">
      <xdr:nvCxnSpPr>
        <xdr:cNvPr id="122" name="直線コネクタ 121">
          <a:extLst>
            <a:ext uri="{FF2B5EF4-FFF2-40B4-BE49-F238E27FC236}">
              <a16:creationId xmlns:a16="http://schemas.microsoft.com/office/drawing/2014/main" id="{392906F7-70C5-43AC-A5BE-9D84D155F3CD}"/>
            </a:ext>
          </a:extLst>
        </xdr:cNvPr>
        <xdr:cNvCxnSpPr/>
      </xdr:nvCxnSpPr>
      <xdr:spPr>
        <a:xfrm flipV="1">
          <a:off x="13027660" y="4527677"/>
          <a:ext cx="1269" cy="113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129790</xdr:rowOff>
    </xdr:from>
    <xdr:ext cx="469744" cy="259045"/>
    <xdr:sp macro="" textlink="">
      <xdr:nvSpPr>
        <xdr:cNvPr id="123" name="債務償還比率最小値テキスト">
          <a:extLst>
            <a:ext uri="{FF2B5EF4-FFF2-40B4-BE49-F238E27FC236}">
              <a16:creationId xmlns:a16="http://schemas.microsoft.com/office/drawing/2014/main" id="{1CADED98-670D-453A-A565-0AF3AA3DE796}"/>
            </a:ext>
          </a:extLst>
        </xdr:cNvPr>
        <xdr:cNvSpPr txBox="1"/>
      </xdr:nvSpPr>
      <xdr:spPr>
        <a:xfrm>
          <a:off x="13080365" y="566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125963</xdr:rowOff>
    </xdr:from>
    <xdr:to>
      <xdr:col>76</xdr:col>
      <xdr:colOff>111125</xdr:colOff>
      <xdr:row>33</xdr:row>
      <xdr:rowOff>125963</xdr:rowOff>
    </xdr:to>
    <xdr:cxnSp macro="">
      <xdr:nvCxnSpPr>
        <xdr:cNvPr id="124" name="直線コネクタ 123">
          <a:extLst>
            <a:ext uri="{FF2B5EF4-FFF2-40B4-BE49-F238E27FC236}">
              <a16:creationId xmlns:a16="http://schemas.microsoft.com/office/drawing/2014/main" id="{D39B30C1-E30F-4A34-831D-74B5DF9A6070}"/>
            </a:ext>
          </a:extLst>
        </xdr:cNvPr>
        <xdr:cNvCxnSpPr/>
      </xdr:nvCxnSpPr>
      <xdr:spPr>
        <a:xfrm>
          <a:off x="12963525" y="56580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119524</xdr:rowOff>
    </xdr:from>
    <xdr:ext cx="469744" cy="259045"/>
    <xdr:sp macro="" textlink="">
      <xdr:nvSpPr>
        <xdr:cNvPr id="125" name="債務償還比率最大値テキスト">
          <a:extLst>
            <a:ext uri="{FF2B5EF4-FFF2-40B4-BE49-F238E27FC236}">
              <a16:creationId xmlns:a16="http://schemas.microsoft.com/office/drawing/2014/main" id="{DCF8303C-327B-47A7-8051-ADC6030DBB1A}"/>
            </a:ext>
          </a:extLst>
        </xdr:cNvPr>
        <xdr:cNvSpPr txBox="1"/>
      </xdr:nvSpPr>
      <xdr:spPr>
        <a:xfrm>
          <a:off x="13080365" y="431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1397</xdr:rowOff>
    </xdr:from>
    <xdr:to>
      <xdr:col>76</xdr:col>
      <xdr:colOff>111125</xdr:colOff>
      <xdr:row>27</xdr:row>
      <xdr:rowOff>1397</xdr:rowOff>
    </xdr:to>
    <xdr:cxnSp macro="">
      <xdr:nvCxnSpPr>
        <xdr:cNvPr id="126" name="直線コネクタ 125">
          <a:extLst>
            <a:ext uri="{FF2B5EF4-FFF2-40B4-BE49-F238E27FC236}">
              <a16:creationId xmlns:a16="http://schemas.microsoft.com/office/drawing/2014/main" id="{EEC96553-3E99-4E20-B044-2CBB90CDA06D}"/>
            </a:ext>
          </a:extLst>
        </xdr:cNvPr>
        <xdr:cNvCxnSpPr/>
      </xdr:nvCxnSpPr>
      <xdr:spPr>
        <a:xfrm>
          <a:off x="12963525" y="45276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87943</xdr:rowOff>
    </xdr:from>
    <xdr:ext cx="469744" cy="259045"/>
    <xdr:sp macro="" textlink="">
      <xdr:nvSpPr>
        <xdr:cNvPr id="127" name="債務償還比率平均値テキスト">
          <a:extLst>
            <a:ext uri="{FF2B5EF4-FFF2-40B4-BE49-F238E27FC236}">
              <a16:creationId xmlns:a16="http://schemas.microsoft.com/office/drawing/2014/main" id="{EA2AFFA2-633A-4482-A3E7-0301CFE5A75A}"/>
            </a:ext>
          </a:extLst>
        </xdr:cNvPr>
        <xdr:cNvSpPr txBox="1"/>
      </xdr:nvSpPr>
      <xdr:spPr>
        <a:xfrm>
          <a:off x="13080365" y="5117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65066</xdr:rowOff>
    </xdr:from>
    <xdr:to>
      <xdr:col>76</xdr:col>
      <xdr:colOff>73025</xdr:colOff>
      <xdr:row>31</xdr:row>
      <xdr:rowOff>166666</xdr:rowOff>
    </xdr:to>
    <xdr:sp macro="" textlink="">
      <xdr:nvSpPr>
        <xdr:cNvPr id="128" name="フローチャート: 判断 127">
          <a:extLst>
            <a:ext uri="{FF2B5EF4-FFF2-40B4-BE49-F238E27FC236}">
              <a16:creationId xmlns:a16="http://schemas.microsoft.com/office/drawing/2014/main" id="{BA7E97E1-41FA-4D8E-AFAC-8B3C3C86B912}"/>
            </a:ext>
          </a:extLst>
        </xdr:cNvPr>
        <xdr:cNvSpPr/>
      </xdr:nvSpPr>
      <xdr:spPr>
        <a:xfrm>
          <a:off x="13001625" y="52619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93853</xdr:rowOff>
    </xdr:from>
    <xdr:to>
      <xdr:col>72</xdr:col>
      <xdr:colOff>123825</xdr:colOff>
      <xdr:row>32</xdr:row>
      <xdr:rowOff>24003</xdr:rowOff>
    </xdr:to>
    <xdr:sp macro="" textlink="">
      <xdr:nvSpPr>
        <xdr:cNvPr id="129" name="フローチャート: 判断 128">
          <a:extLst>
            <a:ext uri="{FF2B5EF4-FFF2-40B4-BE49-F238E27FC236}">
              <a16:creationId xmlns:a16="http://schemas.microsoft.com/office/drawing/2014/main" id="{B4100CA6-EDE8-4D9C-82E1-45212B3446C9}"/>
            </a:ext>
          </a:extLst>
        </xdr:cNvPr>
        <xdr:cNvSpPr/>
      </xdr:nvSpPr>
      <xdr:spPr>
        <a:xfrm>
          <a:off x="12359005" y="52906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BB15A379-192F-46A5-AFB2-7E66212FC431}"/>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49E1025E-93C8-4F3B-B0F7-6F3EC5FAC4F4}"/>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39A8F82B-02D2-49FF-A4D9-FD4AE2B3D365}"/>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942A4AA0-D027-49A3-9729-56F462311465}"/>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BCE4160F-4C00-4AB5-AF71-7B6C13931EBE}"/>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112395</xdr:rowOff>
    </xdr:from>
    <xdr:to>
      <xdr:col>76</xdr:col>
      <xdr:colOff>73025</xdr:colOff>
      <xdr:row>33</xdr:row>
      <xdr:rowOff>42545</xdr:rowOff>
    </xdr:to>
    <xdr:sp macro="" textlink="">
      <xdr:nvSpPr>
        <xdr:cNvPr id="135" name="楕円 134">
          <a:extLst>
            <a:ext uri="{FF2B5EF4-FFF2-40B4-BE49-F238E27FC236}">
              <a16:creationId xmlns:a16="http://schemas.microsoft.com/office/drawing/2014/main" id="{E4B53830-875A-433F-972E-02B934EB9CCB}"/>
            </a:ext>
          </a:extLst>
        </xdr:cNvPr>
        <xdr:cNvSpPr/>
      </xdr:nvSpPr>
      <xdr:spPr>
        <a:xfrm>
          <a:off x="13001625" y="54768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90822</xdr:rowOff>
    </xdr:from>
    <xdr:ext cx="469744" cy="259045"/>
    <xdr:sp macro="" textlink="">
      <xdr:nvSpPr>
        <xdr:cNvPr id="136" name="債務償還比率該当値テキスト">
          <a:extLst>
            <a:ext uri="{FF2B5EF4-FFF2-40B4-BE49-F238E27FC236}">
              <a16:creationId xmlns:a16="http://schemas.microsoft.com/office/drawing/2014/main" id="{017CF587-1CD6-4C0A-B4E3-D6AC354EA78C}"/>
            </a:ext>
          </a:extLst>
        </xdr:cNvPr>
        <xdr:cNvSpPr txBox="1"/>
      </xdr:nvSpPr>
      <xdr:spPr>
        <a:xfrm>
          <a:off x="13080365" y="545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65088</xdr:rowOff>
    </xdr:from>
    <xdr:to>
      <xdr:col>72</xdr:col>
      <xdr:colOff>123825</xdr:colOff>
      <xdr:row>33</xdr:row>
      <xdr:rowOff>166688</xdr:rowOff>
    </xdr:to>
    <xdr:sp macro="" textlink="">
      <xdr:nvSpPr>
        <xdr:cNvPr id="137" name="楕円 136">
          <a:extLst>
            <a:ext uri="{FF2B5EF4-FFF2-40B4-BE49-F238E27FC236}">
              <a16:creationId xmlns:a16="http://schemas.microsoft.com/office/drawing/2014/main" id="{2567358F-9BAD-488B-BB6A-6505A120CC73}"/>
            </a:ext>
          </a:extLst>
        </xdr:cNvPr>
        <xdr:cNvSpPr/>
      </xdr:nvSpPr>
      <xdr:spPr>
        <a:xfrm>
          <a:off x="12359005" y="559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163195</xdr:rowOff>
    </xdr:from>
    <xdr:to>
      <xdr:col>76</xdr:col>
      <xdr:colOff>22225</xdr:colOff>
      <xdr:row>33</xdr:row>
      <xdr:rowOff>115888</xdr:rowOff>
    </xdr:to>
    <xdr:cxnSp macro="">
      <xdr:nvCxnSpPr>
        <xdr:cNvPr id="138" name="直線コネクタ 137">
          <a:extLst>
            <a:ext uri="{FF2B5EF4-FFF2-40B4-BE49-F238E27FC236}">
              <a16:creationId xmlns:a16="http://schemas.microsoft.com/office/drawing/2014/main" id="{1E3BDAD4-478F-4BF0-936B-4090A02FF116}"/>
            </a:ext>
          </a:extLst>
        </xdr:cNvPr>
        <xdr:cNvCxnSpPr/>
      </xdr:nvCxnSpPr>
      <xdr:spPr>
        <a:xfrm flipV="1">
          <a:off x="12409805" y="5527675"/>
          <a:ext cx="619760" cy="12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40530</xdr:rowOff>
    </xdr:from>
    <xdr:ext cx="469744" cy="259045"/>
    <xdr:sp macro="" textlink="">
      <xdr:nvSpPr>
        <xdr:cNvPr id="139" name="n_1aveValue債務償還比率">
          <a:extLst>
            <a:ext uri="{FF2B5EF4-FFF2-40B4-BE49-F238E27FC236}">
              <a16:creationId xmlns:a16="http://schemas.microsoft.com/office/drawing/2014/main" id="{6BFA1CDA-5775-49C7-B0CC-EEDBE0EF6D1A}"/>
            </a:ext>
          </a:extLst>
        </xdr:cNvPr>
        <xdr:cNvSpPr txBox="1"/>
      </xdr:nvSpPr>
      <xdr:spPr>
        <a:xfrm>
          <a:off x="12185092" y="506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157815</xdr:rowOff>
    </xdr:from>
    <xdr:ext cx="469744" cy="259045"/>
    <xdr:sp macro="" textlink="">
      <xdr:nvSpPr>
        <xdr:cNvPr id="140" name="n_1mainValue債務償還比率">
          <a:extLst>
            <a:ext uri="{FF2B5EF4-FFF2-40B4-BE49-F238E27FC236}">
              <a16:creationId xmlns:a16="http://schemas.microsoft.com/office/drawing/2014/main" id="{939D5657-3BF7-4672-B39B-DE7371BDB0FA}"/>
            </a:ext>
          </a:extLst>
        </xdr:cNvPr>
        <xdr:cNvSpPr txBox="1"/>
      </xdr:nvSpPr>
      <xdr:spPr>
        <a:xfrm>
          <a:off x="12185092" y="568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a:extLst>
            <a:ext uri="{FF2B5EF4-FFF2-40B4-BE49-F238E27FC236}">
              <a16:creationId xmlns:a16="http://schemas.microsoft.com/office/drawing/2014/main" id="{C6489D29-B3D3-473E-93B2-6460CE190207}"/>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a:extLst>
            <a:ext uri="{FF2B5EF4-FFF2-40B4-BE49-F238E27FC236}">
              <a16:creationId xmlns:a16="http://schemas.microsoft.com/office/drawing/2014/main" id="{6F7312BC-2008-4D29-9F05-8580992E1799}"/>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a:extLst>
            <a:ext uri="{FF2B5EF4-FFF2-40B4-BE49-F238E27FC236}">
              <a16:creationId xmlns:a16="http://schemas.microsoft.com/office/drawing/2014/main" id="{07BCDBC2-B7FD-4DD0-8F70-130CF7B4631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a:extLst>
            <a:ext uri="{FF2B5EF4-FFF2-40B4-BE49-F238E27FC236}">
              <a16:creationId xmlns:a16="http://schemas.microsoft.com/office/drawing/2014/main" id="{08D8B241-2FA8-4AA0-A513-9C4CECC8090A}"/>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a:extLst>
            <a:ext uri="{FF2B5EF4-FFF2-40B4-BE49-F238E27FC236}">
              <a16:creationId xmlns:a16="http://schemas.microsoft.com/office/drawing/2014/main" id="{3A2A639A-9F86-407D-BBB2-92747EDE2B15}"/>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a:extLst>
            <a:ext uri="{FF2B5EF4-FFF2-40B4-BE49-F238E27FC236}">
              <a16:creationId xmlns:a16="http://schemas.microsoft.com/office/drawing/2014/main" id="{A2245EEA-BA3F-4C80-A777-FA03138F937D}"/>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CAD0A45-1FB1-48FF-8349-1C57BCED150F}"/>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1B6A975-CE18-4CA5-9E84-6610BB6E7682}"/>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5D12AB2-0E29-45C1-98E3-9314869BF882}"/>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0D6DF72-CAA7-4313-A9BF-4AB8E6FA8B93}"/>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131EF34-E4F8-460F-AF07-06DB29C2CFAE}"/>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64C86FA-9301-4A3C-B304-F9825C2E49D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B52E7D7-EC74-4A64-B9A9-991EDA03D137}"/>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56E2779-02A7-46A0-9632-65833965E1C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EC9C342-D8E6-443B-AC6F-5928F911239C}"/>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182D2EF-CA04-45BD-B93A-43A554332A89}"/>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21,485
21,394
238.99
14,765,496
13,806,639
714,302
9,489,466
20,343,365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81F8ECF-5EB1-44CB-8A9F-1B463FFD0472}"/>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D393BCC-99AC-4781-A0C6-47EB2C54A00D}"/>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A8F6ABB-9A27-4152-8A86-CF27BB42D034}"/>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9912276-7FCD-40AA-B02C-46A4423F6DD6}"/>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EDD5775-3664-421E-B25B-E1F3FE29E4A2}"/>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940201B-E9DA-4DD6-9E71-273A8E691ECE}"/>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03F33D4-2DE7-495B-B8D3-5130ABAAAA62}"/>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1B2CE21-0E54-4115-9782-C52EA88FF01A}"/>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4CF2DA8-50BF-468F-B3C0-007550741566}"/>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B821C2A-C9AF-45F1-B143-0D83A32133DC}"/>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2D030CC-AAC7-45A0-9EF2-375A1825A42D}"/>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BBFB353-DAB3-4486-8820-9F10BC5F6589}"/>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5751C31-B38C-4737-8815-F34C59CAACC7}"/>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1E44D6B-4CAF-4B9F-93F7-7321BF692069}"/>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8FE220A-A78C-4F9A-A898-75C51E8D8AB3}"/>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309605E-6A5C-45B1-BF9B-5515604351D6}"/>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E22A974-4F83-4D91-BC76-BC2CBDB918D9}"/>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19AAB15-F74F-4E16-ACF1-CEF56B7FEEEB}"/>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1560846-4FB9-4B5B-A4BF-4A857D109201}"/>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1971F04-CCB0-49D8-88EE-001FF3283675}"/>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D68C94CD-370F-4612-B9B9-3932B69FA4ED}"/>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FFC7967-E7B5-48CC-A447-188F39FC3A64}"/>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A315D102-05DA-4E1E-B6DF-06D8EC4B088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260B0C64-697D-4A1F-B07D-AF51EFC349DB}"/>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7D1FA80A-E370-4333-B037-EC7D8A1D5A7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B464B8A-A27F-4D6A-9331-EE0731ED9582}"/>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188A3B6-FA06-4589-991E-B9677842FF36}"/>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182BE2C-33B3-4D38-87D9-EBFA99DB9226}"/>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A5B4B290-57C0-46E3-B55F-E61D650EFDB6}"/>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E343FF61-DBEF-46B3-83EA-5ED97871F72D}"/>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AD385A4E-77CC-4635-906C-51F90B360F37}"/>
            </a:ext>
          </a:extLst>
        </xdr:cNvPr>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10C848D-64B3-49FF-A13C-3960EF473AFE}"/>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717D09C4-872D-4B5C-BE16-82812543CBD0}"/>
            </a:ext>
          </a:extLst>
        </xdr:cNvPr>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F6E2E1E1-ED00-4988-BC89-B83DFE3E4753}"/>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282CAF13-1CEB-49A6-9F66-E740517E0C4E}"/>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2418FC7A-AC01-40F9-B45E-29A9A15902CD}"/>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1A5AFBEE-0DA0-4A51-97D6-DC20DEFA068E}"/>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973809B4-ABE2-4A62-9F4B-88CEB671EBA9}"/>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A47ACBD5-E7F0-4C77-872D-35C41E490B3A}"/>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755CD901-196D-4943-AC18-A2BF2AAB9023}"/>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a:extLst>
            <a:ext uri="{FF2B5EF4-FFF2-40B4-BE49-F238E27FC236}">
              <a16:creationId xmlns:a16="http://schemas.microsoft.com/office/drawing/2014/main" id="{A81FF19A-65AB-4304-A20C-4AD79C011399}"/>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3DB5EAD1-F5E2-4D44-9100-54484C0A4C29}"/>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a:extLst>
            <a:ext uri="{FF2B5EF4-FFF2-40B4-BE49-F238E27FC236}">
              <a16:creationId xmlns:a16="http://schemas.microsoft.com/office/drawing/2014/main" id="{81AEDB84-BBF9-4FEF-A31E-15D2C8D785F2}"/>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164D50D5-A275-4648-A12A-DA1F13A0EA69}"/>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146050</xdr:rowOff>
    </xdr:from>
    <xdr:to>
      <xdr:col>24</xdr:col>
      <xdr:colOff>62865</xdr:colOff>
      <xdr:row>40</xdr:row>
      <xdr:rowOff>63500</xdr:rowOff>
    </xdr:to>
    <xdr:cxnSp macro="">
      <xdr:nvCxnSpPr>
        <xdr:cNvPr id="56" name="直線コネクタ 55">
          <a:extLst>
            <a:ext uri="{FF2B5EF4-FFF2-40B4-BE49-F238E27FC236}">
              <a16:creationId xmlns:a16="http://schemas.microsoft.com/office/drawing/2014/main" id="{42A7438E-2EDF-4EA9-8AD4-EAEC5FDB6049}"/>
            </a:ext>
          </a:extLst>
        </xdr:cNvPr>
        <xdr:cNvCxnSpPr/>
      </xdr:nvCxnSpPr>
      <xdr:spPr>
        <a:xfrm flipV="1">
          <a:off x="4086225" y="5678170"/>
          <a:ext cx="0" cy="10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67327</xdr:rowOff>
    </xdr:from>
    <xdr:ext cx="405111" cy="259045"/>
    <xdr:sp macro="" textlink="">
      <xdr:nvSpPr>
        <xdr:cNvPr id="57" name="【道路】&#10;有形固定資産減価償却率最小値テキスト">
          <a:extLst>
            <a:ext uri="{FF2B5EF4-FFF2-40B4-BE49-F238E27FC236}">
              <a16:creationId xmlns:a16="http://schemas.microsoft.com/office/drawing/2014/main" id="{03CE598C-C576-4607-AFE8-057333EE1B3F}"/>
            </a:ext>
          </a:extLst>
        </xdr:cNvPr>
        <xdr:cNvSpPr txBox="1"/>
      </xdr:nvSpPr>
      <xdr:spPr>
        <a:xfrm>
          <a:off x="4124960" y="677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63500</xdr:rowOff>
    </xdr:from>
    <xdr:to>
      <xdr:col>24</xdr:col>
      <xdr:colOff>152400</xdr:colOff>
      <xdr:row>40</xdr:row>
      <xdr:rowOff>63500</xdr:rowOff>
    </xdr:to>
    <xdr:cxnSp macro="">
      <xdr:nvCxnSpPr>
        <xdr:cNvPr id="58" name="直線コネクタ 57">
          <a:extLst>
            <a:ext uri="{FF2B5EF4-FFF2-40B4-BE49-F238E27FC236}">
              <a16:creationId xmlns:a16="http://schemas.microsoft.com/office/drawing/2014/main" id="{63BB3527-CAFB-4528-9D29-5A79C980BFC5}"/>
            </a:ext>
          </a:extLst>
        </xdr:cNvPr>
        <xdr:cNvCxnSpPr/>
      </xdr:nvCxnSpPr>
      <xdr:spPr>
        <a:xfrm>
          <a:off x="4020820" y="6769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92727</xdr:rowOff>
    </xdr:from>
    <xdr:ext cx="405111" cy="259045"/>
    <xdr:sp macro="" textlink="">
      <xdr:nvSpPr>
        <xdr:cNvPr id="59" name="【道路】&#10;有形固定資産減価償却率最大値テキスト">
          <a:extLst>
            <a:ext uri="{FF2B5EF4-FFF2-40B4-BE49-F238E27FC236}">
              <a16:creationId xmlns:a16="http://schemas.microsoft.com/office/drawing/2014/main" id="{4414DD0B-3687-4364-8886-B9A7C966A242}"/>
            </a:ext>
          </a:extLst>
        </xdr:cNvPr>
        <xdr:cNvSpPr txBox="1"/>
      </xdr:nvSpPr>
      <xdr:spPr>
        <a:xfrm>
          <a:off x="4124960" y="545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146050</xdr:rowOff>
    </xdr:from>
    <xdr:to>
      <xdr:col>24</xdr:col>
      <xdr:colOff>152400</xdr:colOff>
      <xdr:row>33</xdr:row>
      <xdr:rowOff>146050</xdr:rowOff>
    </xdr:to>
    <xdr:cxnSp macro="">
      <xdr:nvCxnSpPr>
        <xdr:cNvPr id="60" name="直線コネクタ 59">
          <a:extLst>
            <a:ext uri="{FF2B5EF4-FFF2-40B4-BE49-F238E27FC236}">
              <a16:creationId xmlns:a16="http://schemas.microsoft.com/office/drawing/2014/main" id="{5F155EE5-31BD-4834-B262-56B7914858CC}"/>
            </a:ext>
          </a:extLst>
        </xdr:cNvPr>
        <xdr:cNvCxnSpPr/>
      </xdr:nvCxnSpPr>
      <xdr:spPr>
        <a:xfrm>
          <a:off x="4020820" y="5678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29227</xdr:rowOff>
    </xdr:from>
    <xdr:ext cx="405111" cy="259045"/>
    <xdr:sp macro="" textlink="">
      <xdr:nvSpPr>
        <xdr:cNvPr id="61" name="【道路】&#10;有形固定資産減価償却率平均値テキスト">
          <a:extLst>
            <a:ext uri="{FF2B5EF4-FFF2-40B4-BE49-F238E27FC236}">
              <a16:creationId xmlns:a16="http://schemas.microsoft.com/office/drawing/2014/main" id="{A75745BE-C168-46C7-AA80-DB7BBB235903}"/>
            </a:ext>
          </a:extLst>
        </xdr:cNvPr>
        <xdr:cNvSpPr txBox="1"/>
      </xdr:nvSpPr>
      <xdr:spPr>
        <a:xfrm>
          <a:off x="4124960" y="6064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6350</xdr:rowOff>
    </xdr:from>
    <xdr:to>
      <xdr:col>24</xdr:col>
      <xdr:colOff>114300</xdr:colOff>
      <xdr:row>37</xdr:row>
      <xdr:rowOff>107950</xdr:rowOff>
    </xdr:to>
    <xdr:sp macro="" textlink="">
      <xdr:nvSpPr>
        <xdr:cNvPr id="62" name="フローチャート: 判断 61">
          <a:extLst>
            <a:ext uri="{FF2B5EF4-FFF2-40B4-BE49-F238E27FC236}">
              <a16:creationId xmlns:a16="http://schemas.microsoft.com/office/drawing/2014/main" id="{46D26595-2864-4DAC-96DE-DEA6588A65C1}"/>
            </a:ext>
          </a:extLst>
        </xdr:cNvPr>
        <xdr:cNvSpPr/>
      </xdr:nvSpPr>
      <xdr:spPr>
        <a:xfrm>
          <a:off x="403606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38100</xdr:rowOff>
    </xdr:from>
    <xdr:to>
      <xdr:col>20</xdr:col>
      <xdr:colOff>38100</xdr:colOff>
      <xdr:row>38</xdr:row>
      <xdr:rowOff>139700</xdr:rowOff>
    </xdr:to>
    <xdr:sp macro="" textlink="">
      <xdr:nvSpPr>
        <xdr:cNvPr id="63" name="フローチャート: 判断 62">
          <a:extLst>
            <a:ext uri="{FF2B5EF4-FFF2-40B4-BE49-F238E27FC236}">
              <a16:creationId xmlns:a16="http://schemas.microsoft.com/office/drawing/2014/main" id="{858C7369-018A-4C50-85A2-D1FD6608E0A9}"/>
            </a:ext>
          </a:extLst>
        </xdr:cNvPr>
        <xdr:cNvSpPr/>
      </xdr:nvSpPr>
      <xdr:spPr>
        <a:xfrm>
          <a:off x="3312160" y="64084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69850</xdr:rowOff>
    </xdr:from>
    <xdr:to>
      <xdr:col>15</xdr:col>
      <xdr:colOff>101600</xdr:colOff>
      <xdr:row>40</xdr:row>
      <xdr:rowOff>0</xdr:rowOff>
    </xdr:to>
    <xdr:sp macro="" textlink="">
      <xdr:nvSpPr>
        <xdr:cNvPr id="64" name="フローチャート: 判断 63">
          <a:extLst>
            <a:ext uri="{FF2B5EF4-FFF2-40B4-BE49-F238E27FC236}">
              <a16:creationId xmlns:a16="http://schemas.microsoft.com/office/drawing/2014/main" id="{25D46506-4A06-4950-94B8-A30645876C10}"/>
            </a:ext>
          </a:extLst>
        </xdr:cNvPr>
        <xdr:cNvSpPr/>
      </xdr:nvSpPr>
      <xdr:spPr>
        <a:xfrm>
          <a:off x="2514600" y="6607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40</xdr:row>
      <xdr:rowOff>139700</xdr:rowOff>
    </xdr:from>
    <xdr:to>
      <xdr:col>10</xdr:col>
      <xdr:colOff>165100</xdr:colOff>
      <xdr:row>41</xdr:row>
      <xdr:rowOff>69850</xdr:rowOff>
    </xdr:to>
    <xdr:sp macro="" textlink="">
      <xdr:nvSpPr>
        <xdr:cNvPr id="65" name="フローチャート: 判断 64">
          <a:extLst>
            <a:ext uri="{FF2B5EF4-FFF2-40B4-BE49-F238E27FC236}">
              <a16:creationId xmlns:a16="http://schemas.microsoft.com/office/drawing/2014/main" id="{FD3BF59C-91AE-4F08-B600-E97B98E390D6}"/>
            </a:ext>
          </a:extLst>
        </xdr:cNvPr>
        <xdr:cNvSpPr/>
      </xdr:nvSpPr>
      <xdr:spPr>
        <a:xfrm>
          <a:off x="1739900" y="6845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44842FCB-74C5-4457-B206-79E105F87E5F}"/>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217D7A6-CB4E-4B1A-B556-8D05E1F895A8}"/>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642F81D-9E27-407E-8AF1-424B1063DCB8}"/>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82B3D24-7155-4A23-A36C-50B1C8F2A2BE}"/>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E87B8B1-F9EC-4ED6-9181-1CE312C41E84}"/>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31750</xdr:rowOff>
    </xdr:from>
    <xdr:to>
      <xdr:col>24</xdr:col>
      <xdr:colOff>114300</xdr:colOff>
      <xdr:row>37</xdr:row>
      <xdr:rowOff>133350</xdr:rowOff>
    </xdr:to>
    <xdr:sp macro="" textlink="">
      <xdr:nvSpPr>
        <xdr:cNvPr id="71" name="楕円 70">
          <a:extLst>
            <a:ext uri="{FF2B5EF4-FFF2-40B4-BE49-F238E27FC236}">
              <a16:creationId xmlns:a16="http://schemas.microsoft.com/office/drawing/2014/main" id="{AF611599-6E53-468C-BA7C-9E3BFD7B6AF6}"/>
            </a:ext>
          </a:extLst>
        </xdr:cNvPr>
        <xdr:cNvSpPr/>
      </xdr:nvSpPr>
      <xdr:spPr>
        <a:xfrm>
          <a:off x="403606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10177</xdr:rowOff>
    </xdr:from>
    <xdr:ext cx="405111" cy="259045"/>
    <xdr:sp macro="" textlink="">
      <xdr:nvSpPr>
        <xdr:cNvPr id="72" name="【道路】&#10;有形固定資産減価償却率該当値テキスト">
          <a:extLst>
            <a:ext uri="{FF2B5EF4-FFF2-40B4-BE49-F238E27FC236}">
              <a16:creationId xmlns:a16="http://schemas.microsoft.com/office/drawing/2014/main" id="{16D610F1-1EC4-4904-9E22-49A5DF4745F2}"/>
            </a:ext>
          </a:extLst>
        </xdr:cNvPr>
        <xdr:cNvSpPr txBox="1"/>
      </xdr:nvSpPr>
      <xdr:spPr>
        <a:xfrm>
          <a:off x="4124960"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88900</xdr:rowOff>
    </xdr:from>
    <xdr:to>
      <xdr:col>20</xdr:col>
      <xdr:colOff>38100</xdr:colOff>
      <xdr:row>39</xdr:row>
      <xdr:rowOff>19050</xdr:rowOff>
    </xdr:to>
    <xdr:sp macro="" textlink="">
      <xdr:nvSpPr>
        <xdr:cNvPr id="73" name="楕円 72">
          <a:extLst>
            <a:ext uri="{FF2B5EF4-FFF2-40B4-BE49-F238E27FC236}">
              <a16:creationId xmlns:a16="http://schemas.microsoft.com/office/drawing/2014/main" id="{0207C1D9-145E-4D2E-A444-12AC83D61965}"/>
            </a:ext>
          </a:extLst>
        </xdr:cNvPr>
        <xdr:cNvSpPr/>
      </xdr:nvSpPr>
      <xdr:spPr>
        <a:xfrm>
          <a:off x="331216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82550</xdr:rowOff>
    </xdr:from>
    <xdr:to>
      <xdr:col>24</xdr:col>
      <xdr:colOff>63500</xdr:colOff>
      <xdr:row>38</xdr:row>
      <xdr:rowOff>139700</xdr:rowOff>
    </xdr:to>
    <xdr:cxnSp macro="">
      <xdr:nvCxnSpPr>
        <xdr:cNvPr id="74" name="直線コネクタ 73">
          <a:extLst>
            <a:ext uri="{FF2B5EF4-FFF2-40B4-BE49-F238E27FC236}">
              <a16:creationId xmlns:a16="http://schemas.microsoft.com/office/drawing/2014/main" id="{A7DB44D6-1E96-4220-BAAB-BE2FE2CF3A65}"/>
            </a:ext>
          </a:extLst>
        </xdr:cNvPr>
        <xdr:cNvCxnSpPr/>
      </xdr:nvCxnSpPr>
      <xdr:spPr>
        <a:xfrm flipV="1">
          <a:off x="3355340" y="6285230"/>
          <a:ext cx="73152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158750</xdr:rowOff>
    </xdr:from>
    <xdr:to>
      <xdr:col>15</xdr:col>
      <xdr:colOff>101600</xdr:colOff>
      <xdr:row>40</xdr:row>
      <xdr:rowOff>88900</xdr:rowOff>
    </xdr:to>
    <xdr:sp macro="" textlink="">
      <xdr:nvSpPr>
        <xdr:cNvPr id="75" name="楕円 74">
          <a:extLst>
            <a:ext uri="{FF2B5EF4-FFF2-40B4-BE49-F238E27FC236}">
              <a16:creationId xmlns:a16="http://schemas.microsoft.com/office/drawing/2014/main" id="{D3C5A420-328B-44C6-83FC-A8B2D6B99841}"/>
            </a:ext>
          </a:extLst>
        </xdr:cNvPr>
        <xdr:cNvSpPr/>
      </xdr:nvSpPr>
      <xdr:spPr>
        <a:xfrm>
          <a:off x="2514600" y="66967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139700</xdr:rowOff>
    </xdr:from>
    <xdr:to>
      <xdr:col>19</xdr:col>
      <xdr:colOff>177800</xdr:colOff>
      <xdr:row>40</xdr:row>
      <xdr:rowOff>38100</xdr:rowOff>
    </xdr:to>
    <xdr:cxnSp macro="">
      <xdr:nvCxnSpPr>
        <xdr:cNvPr id="76" name="直線コネクタ 75">
          <a:extLst>
            <a:ext uri="{FF2B5EF4-FFF2-40B4-BE49-F238E27FC236}">
              <a16:creationId xmlns:a16="http://schemas.microsoft.com/office/drawing/2014/main" id="{501AE776-F6FF-4C65-AAB8-B8AAF80022AA}"/>
            </a:ext>
          </a:extLst>
        </xdr:cNvPr>
        <xdr:cNvCxnSpPr/>
      </xdr:nvCxnSpPr>
      <xdr:spPr>
        <a:xfrm flipV="1">
          <a:off x="2565400" y="6510020"/>
          <a:ext cx="789940" cy="2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31750</xdr:rowOff>
    </xdr:from>
    <xdr:to>
      <xdr:col>10</xdr:col>
      <xdr:colOff>165100</xdr:colOff>
      <xdr:row>41</xdr:row>
      <xdr:rowOff>133350</xdr:rowOff>
    </xdr:to>
    <xdr:sp macro="" textlink="">
      <xdr:nvSpPr>
        <xdr:cNvPr id="77" name="楕円 76">
          <a:extLst>
            <a:ext uri="{FF2B5EF4-FFF2-40B4-BE49-F238E27FC236}">
              <a16:creationId xmlns:a16="http://schemas.microsoft.com/office/drawing/2014/main" id="{61068E25-870A-4B8A-ADAE-70B14C1CE2C4}"/>
            </a:ext>
          </a:extLst>
        </xdr:cNvPr>
        <xdr:cNvSpPr/>
      </xdr:nvSpPr>
      <xdr:spPr>
        <a:xfrm>
          <a:off x="1739900" y="690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38100</xdr:rowOff>
    </xdr:from>
    <xdr:to>
      <xdr:col>15</xdr:col>
      <xdr:colOff>50800</xdr:colOff>
      <xdr:row>41</xdr:row>
      <xdr:rowOff>82550</xdr:rowOff>
    </xdr:to>
    <xdr:cxnSp macro="">
      <xdr:nvCxnSpPr>
        <xdr:cNvPr id="78" name="直線コネクタ 77">
          <a:extLst>
            <a:ext uri="{FF2B5EF4-FFF2-40B4-BE49-F238E27FC236}">
              <a16:creationId xmlns:a16="http://schemas.microsoft.com/office/drawing/2014/main" id="{CF14FE83-F253-4577-92C4-E12411B5A348}"/>
            </a:ext>
          </a:extLst>
        </xdr:cNvPr>
        <xdr:cNvCxnSpPr/>
      </xdr:nvCxnSpPr>
      <xdr:spPr>
        <a:xfrm flipV="1">
          <a:off x="1790700" y="6743700"/>
          <a:ext cx="774700" cy="2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156227</xdr:rowOff>
    </xdr:from>
    <xdr:ext cx="405111" cy="259045"/>
    <xdr:sp macro="" textlink="">
      <xdr:nvSpPr>
        <xdr:cNvPr id="79" name="n_1aveValue【道路】&#10;有形固定資産減価償却率">
          <a:extLst>
            <a:ext uri="{FF2B5EF4-FFF2-40B4-BE49-F238E27FC236}">
              <a16:creationId xmlns:a16="http://schemas.microsoft.com/office/drawing/2014/main" id="{468F7F88-9A7A-4CE6-AA3F-4328550AF928}"/>
            </a:ext>
          </a:extLst>
        </xdr:cNvPr>
        <xdr:cNvSpPr txBox="1"/>
      </xdr:nvSpPr>
      <xdr:spPr>
        <a:xfrm>
          <a:off x="3170564" y="6191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16527</xdr:rowOff>
    </xdr:from>
    <xdr:ext cx="405111" cy="259045"/>
    <xdr:sp macro="" textlink="">
      <xdr:nvSpPr>
        <xdr:cNvPr id="80" name="n_2aveValue【道路】&#10;有形固定資産減価償却率">
          <a:extLst>
            <a:ext uri="{FF2B5EF4-FFF2-40B4-BE49-F238E27FC236}">
              <a16:creationId xmlns:a16="http://schemas.microsoft.com/office/drawing/2014/main" id="{E045CFBE-2A4D-45B9-9EEB-7704E472D5F3}"/>
            </a:ext>
          </a:extLst>
        </xdr:cNvPr>
        <xdr:cNvSpPr txBox="1"/>
      </xdr:nvSpPr>
      <xdr:spPr>
        <a:xfrm>
          <a:off x="2385704" y="638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86377</xdr:rowOff>
    </xdr:from>
    <xdr:ext cx="405111" cy="259045"/>
    <xdr:sp macro="" textlink="">
      <xdr:nvSpPr>
        <xdr:cNvPr id="81" name="n_3aveValue【道路】&#10;有形固定資産減価償却率">
          <a:extLst>
            <a:ext uri="{FF2B5EF4-FFF2-40B4-BE49-F238E27FC236}">
              <a16:creationId xmlns:a16="http://schemas.microsoft.com/office/drawing/2014/main" id="{A09FB70F-7FD5-4365-8138-EED2819374D9}"/>
            </a:ext>
          </a:extLst>
        </xdr:cNvPr>
        <xdr:cNvSpPr txBox="1"/>
      </xdr:nvSpPr>
      <xdr:spPr>
        <a:xfrm>
          <a:off x="1611004" y="6624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10177</xdr:rowOff>
    </xdr:from>
    <xdr:ext cx="405111" cy="259045"/>
    <xdr:sp macro="" textlink="">
      <xdr:nvSpPr>
        <xdr:cNvPr id="82" name="n_1mainValue【道路】&#10;有形固定資産減価償却率">
          <a:extLst>
            <a:ext uri="{FF2B5EF4-FFF2-40B4-BE49-F238E27FC236}">
              <a16:creationId xmlns:a16="http://schemas.microsoft.com/office/drawing/2014/main" id="{503E41FB-293C-4436-828E-2A5A2D3CD25C}"/>
            </a:ext>
          </a:extLst>
        </xdr:cNvPr>
        <xdr:cNvSpPr txBox="1"/>
      </xdr:nvSpPr>
      <xdr:spPr>
        <a:xfrm>
          <a:off x="3170564" y="654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80027</xdr:rowOff>
    </xdr:from>
    <xdr:ext cx="405111" cy="259045"/>
    <xdr:sp macro="" textlink="">
      <xdr:nvSpPr>
        <xdr:cNvPr id="83" name="n_2mainValue【道路】&#10;有形固定資産減価償却率">
          <a:extLst>
            <a:ext uri="{FF2B5EF4-FFF2-40B4-BE49-F238E27FC236}">
              <a16:creationId xmlns:a16="http://schemas.microsoft.com/office/drawing/2014/main" id="{C5C4A131-A314-4F20-B3FC-488AB21151AF}"/>
            </a:ext>
          </a:extLst>
        </xdr:cNvPr>
        <xdr:cNvSpPr txBox="1"/>
      </xdr:nvSpPr>
      <xdr:spPr>
        <a:xfrm>
          <a:off x="238570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124477</xdr:rowOff>
    </xdr:from>
    <xdr:ext cx="405111" cy="259045"/>
    <xdr:sp macro="" textlink="">
      <xdr:nvSpPr>
        <xdr:cNvPr id="84" name="n_3mainValue【道路】&#10;有形固定資産減価償却率">
          <a:extLst>
            <a:ext uri="{FF2B5EF4-FFF2-40B4-BE49-F238E27FC236}">
              <a16:creationId xmlns:a16="http://schemas.microsoft.com/office/drawing/2014/main" id="{7DC0B96B-831D-4882-8DD2-3288624CE449}"/>
            </a:ext>
          </a:extLst>
        </xdr:cNvPr>
        <xdr:cNvSpPr txBox="1"/>
      </xdr:nvSpPr>
      <xdr:spPr>
        <a:xfrm>
          <a:off x="1611004" y="6997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84505D13-C42B-4021-AA84-0C80ECEA77E4}"/>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C3D66053-4739-4140-AB06-F4BEB872D1C8}"/>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71E75603-B7BA-4F09-A2AE-C3DCAADB75EA}"/>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3A3309E2-8275-4928-99C7-85A0E80A0EDB}"/>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F4F1C00F-50EC-4638-9F16-B53CDFD32609}"/>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D98D43E6-9391-4A80-80CB-3709110777B7}"/>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42572DFD-D1F0-429B-A679-1CC4C9E485D1}"/>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B85DEF07-1D06-46D2-97CF-E06FD2936983}"/>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9B71BA2-3659-4940-9822-B26EF52D097F}"/>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1BA39D3B-1EEE-47F2-A29F-701A5501D126}"/>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95" name="テキスト ボックス 94">
          <a:extLst>
            <a:ext uri="{FF2B5EF4-FFF2-40B4-BE49-F238E27FC236}">
              <a16:creationId xmlns:a16="http://schemas.microsoft.com/office/drawing/2014/main" id="{68D7739E-5CC1-4E14-A050-3C595B2D7950}"/>
            </a:ext>
          </a:extLst>
        </xdr:cNvPr>
        <xdr:cNvSpPr txBox="1"/>
      </xdr:nvSpPr>
      <xdr:spPr>
        <a:xfrm>
          <a:off x="5364041" y="73139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a:extLst>
            <a:ext uri="{FF2B5EF4-FFF2-40B4-BE49-F238E27FC236}">
              <a16:creationId xmlns:a16="http://schemas.microsoft.com/office/drawing/2014/main" id="{AA61249D-2F4D-4C35-8181-97CC3CC80695}"/>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97" name="テキスト ボックス 96">
          <a:extLst>
            <a:ext uri="{FF2B5EF4-FFF2-40B4-BE49-F238E27FC236}">
              <a16:creationId xmlns:a16="http://schemas.microsoft.com/office/drawing/2014/main" id="{47571E8C-EE70-4DAF-B54A-CEBF18FE6B44}"/>
            </a:ext>
          </a:extLst>
        </xdr:cNvPr>
        <xdr:cNvSpPr txBox="1"/>
      </xdr:nvSpPr>
      <xdr:spPr>
        <a:xfrm>
          <a:off x="5364041" y="699499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a:extLst>
            <a:ext uri="{FF2B5EF4-FFF2-40B4-BE49-F238E27FC236}">
              <a16:creationId xmlns:a16="http://schemas.microsoft.com/office/drawing/2014/main" id="{BCE72F8E-2310-4EBD-ADC2-88C22FA2A3ED}"/>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9" name="テキスト ボックス 98">
          <a:extLst>
            <a:ext uri="{FF2B5EF4-FFF2-40B4-BE49-F238E27FC236}">
              <a16:creationId xmlns:a16="http://schemas.microsoft.com/office/drawing/2014/main" id="{DE953C69-DE16-474D-8D67-F9F38CBE8B1E}"/>
            </a:ext>
          </a:extLst>
        </xdr:cNvPr>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a:extLst>
            <a:ext uri="{FF2B5EF4-FFF2-40B4-BE49-F238E27FC236}">
              <a16:creationId xmlns:a16="http://schemas.microsoft.com/office/drawing/2014/main" id="{85D10CFB-1E4E-4CE0-BE6E-9598A5521B0E}"/>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1" name="テキスト ボックス 100">
          <a:extLst>
            <a:ext uri="{FF2B5EF4-FFF2-40B4-BE49-F238E27FC236}">
              <a16:creationId xmlns:a16="http://schemas.microsoft.com/office/drawing/2014/main" id="{4134144A-D3EC-487B-8179-8693950B7D49}"/>
            </a:ext>
          </a:extLst>
        </xdr:cNvPr>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a:extLst>
            <a:ext uri="{FF2B5EF4-FFF2-40B4-BE49-F238E27FC236}">
              <a16:creationId xmlns:a16="http://schemas.microsoft.com/office/drawing/2014/main" id="{2720C1B2-969C-4A59-84AE-A17F7C7408E4}"/>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3" name="テキスト ボックス 102">
          <a:extLst>
            <a:ext uri="{FF2B5EF4-FFF2-40B4-BE49-F238E27FC236}">
              <a16:creationId xmlns:a16="http://schemas.microsoft.com/office/drawing/2014/main" id="{ECE42C30-2C2B-4549-B421-AAB5358C441C}"/>
            </a:ext>
          </a:extLst>
        </xdr:cNvPr>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a:extLst>
            <a:ext uri="{FF2B5EF4-FFF2-40B4-BE49-F238E27FC236}">
              <a16:creationId xmlns:a16="http://schemas.microsoft.com/office/drawing/2014/main" id="{0BF53428-B1F8-4F9D-8193-305D0BCB337C}"/>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5" name="テキスト ボックス 104">
          <a:extLst>
            <a:ext uri="{FF2B5EF4-FFF2-40B4-BE49-F238E27FC236}">
              <a16:creationId xmlns:a16="http://schemas.microsoft.com/office/drawing/2014/main" id="{B1C5EF27-D613-4414-8F4D-56EA1DB03556}"/>
            </a:ext>
          </a:extLst>
        </xdr:cNvPr>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a:extLst>
            <a:ext uri="{FF2B5EF4-FFF2-40B4-BE49-F238E27FC236}">
              <a16:creationId xmlns:a16="http://schemas.microsoft.com/office/drawing/2014/main" id="{E776B7E8-3B77-4980-ABE3-9DA18C2AAA87}"/>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7" name="テキスト ボックス 106">
          <a:extLst>
            <a:ext uri="{FF2B5EF4-FFF2-40B4-BE49-F238E27FC236}">
              <a16:creationId xmlns:a16="http://schemas.microsoft.com/office/drawing/2014/main" id="{27E21BC7-7A06-4B47-B159-3908905FE3B8}"/>
            </a:ext>
          </a:extLst>
        </xdr:cNvPr>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D41FFFB5-4D73-4F05-B356-A499031E6C88}"/>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id="{4EF53756-71DE-4252-9725-59959BF70C8A}"/>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F1FE386F-EBCF-4202-A169-2FBFAD5B71CB}"/>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117892</xdr:rowOff>
    </xdr:from>
    <xdr:to>
      <xdr:col>54</xdr:col>
      <xdr:colOff>189865</xdr:colOff>
      <xdr:row>38</xdr:row>
      <xdr:rowOff>163939</xdr:rowOff>
    </xdr:to>
    <xdr:cxnSp macro="">
      <xdr:nvCxnSpPr>
        <xdr:cNvPr id="111" name="直線コネクタ 110">
          <a:extLst>
            <a:ext uri="{FF2B5EF4-FFF2-40B4-BE49-F238E27FC236}">
              <a16:creationId xmlns:a16="http://schemas.microsoft.com/office/drawing/2014/main" id="{4CBC7EEA-D100-46EF-B91B-914AFE541BC1}"/>
            </a:ext>
          </a:extLst>
        </xdr:cNvPr>
        <xdr:cNvCxnSpPr/>
      </xdr:nvCxnSpPr>
      <xdr:spPr>
        <a:xfrm flipV="1">
          <a:off x="9219565" y="5650012"/>
          <a:ext cx="0" cy="884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167766</xdr:rowOff>
    </xdr:from>
    <xdr:ext cx="534377" cy="259045"/>
    <xdr:sp macro="" textlink="">
      <xdr:nvSpPr>
        <xdr:cNvPr id="112" name="【道路】&#10;一人当たり延長最小値テキスト">
          <a:extLst>
            <a:ext uri="{FF2B5EF4-FFF2-40B4-BE49-F238E27FC236}">
              <a16:creationId xmlns:a16="http://schemas.microsoft.com/office/drawing/2014/main" id="{D211DD55-0584-4D46-B452-9D01FDA86142}"/>
            </a:ext>
          </a:extLst>
        </xdr:cNvPr>
        <xdr:cNvSpPr txBox="1"/>
      </xdr:nvSpPr>
      <xdr:spPr>
        <a:xfrm>
          <a:off x="9258300" y="653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163939</xdr:rowOff>
    </xdr:from>
    <xdr:to>
      <xdr:col>55</xdr:col>
      <xdr:colOff>88900</xdr:colOff>
      <xdr:row>38</xdr:row>
      <xdr:rowOff>163939</xdr:rowOff>
    </xdr:to>
    <xdr:cxnSp macro="">
      <xdr:nvCxnSpPr>
        <xdr:cNvPr id="113" name="直線コネクタ 112">
          <a:extLst>
            <a:ext uri="{FF2B5EF4-FFF2-40B4-BE49-F238E27FC236}">
              <a16:creationId xmlns:a16="http://schemas.microsoft.com/office/drawing/2014/main" id="{DBF02BEB-78D5-4971-AC8B-5734B4F3E8F5}"/>
            </a:ext>
          </a:extLst>
        </xdr:cNvPr>
        <xdr:cNvCxnSpPr/>
      </xdr:nvCxnSpPr>
      <xdr:spPr>
        <a:xfrm>
          <a:off x="9154160" y="65342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64569</xdr:rowOff>
    </xdr:from>
    <xdr:ext cx="534377" cy="259045"/>
    <xdr:sp macro="" textlink="">
      <xdr:nvSpPr>
        <xdr:cNvPr id="114" name="【道路】&#10;一人当たり延長最大値テキスト">
          <a:extLst>
            <a:ext uri="{FF2B5EF4-FFF2-40B4-BE49-F238E27FC236}">
              <a16:creationId xmlns:a16="http://schemas.microsoft.com/office/drawing/2014/main" id="{28A27549-0DB9-4F6A-AD86-FA01A3AEDECE}"/>
            </a:ext>
          </a:extLst>
        </xdr:cNvPr>
        <xdr:cNvSpPr txBox="1"/>
      </xdr:nvSpPr>
      <xdr:spPr>
        <a:xfrm>
          <a:off x="9258300" y="542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117892</xdr:rowOff>
    </xdr:from>
    <xdr:to>
      <xdr:col>55</xdr:col>
      <xdr:colOff>88900</xdr:colOff>
      <xdr:row>33</xdr:row>
      <xdr:rowOff>117892</xdr:rowOff>
    </xdr:to>
    <xdr:cxnSp macro="">
      <xdr:nvCxnSpPr>
        <xdr:cNvPr id="115" name="直線コネクタ 114">
          <a:extLst>
            <a:ext uri="{FF2B5EF4-FFF2-40B4-BE49-F238E27FC236}">
              <a16:creationId xmlns:a16="http://schemas.microsoft.com/office/drawing/2014/main" id="{6C9792B9-DF36-472A-9E2F-E102EADF2493}"/>
            </a:ext>
          </a:extLst>
        </xdr:cNvPr>
        <xdr:cNvCxnSpPr/>
      </xdr:nvCxnSpPr>
      <xdr:spPr>
        <a:xfrm>
          <a:off x="9154160" y="56500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59598</xdr:rowOff>
    </xdr:from>
    <xdr:ext cx="534377" cy="259045"/>
    <xdr:sp macro="" textlink="">
      <xdr:nvSpPr>
        <xdr:cNvPr id="116" name="【道路】&#10;一人当たり延長平均値テキスト">
          <a:extLst>
            <a:ext uri="{FF2B5EF4-FFF2-40B4-BE49-F238E27FC236}">
              <a16:creationId xmlns:a16="http://schemas.microsoft.com/office/drawing/2014/main" id="{CB7E0D4C-360D-4303-B954-C683D1C8D030}"/>
            </a:ext>
          </a:extLst>
        </xdr:cNvPr>
        <xdr:cNvSpPr txBox="1"/>
      </xdr:nvSpPr>
      <xdr:spPr>
        <a:xfrm>
          <a:off x="9258300" y="5759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36721</xdr:rowOff>
    </xdr:from>
    <xdr:to>
      <xdr:col>55</xdr:col>
      <xdr:colOff>50800</xdr:colOff>
      <xdr:row>35</xdr:row>
      <xdr:rowOff>138321</xdr:rowOff>
    </xdr:to>
    <xdr:sp macro="" textlink="">
      <xdr:nvSpPr>
        <xdr:cNvPr id="117" name="フローチャート: 判断 116">
          <a:extLst>
            <a:ext uri="{FF2B5EF4-FFF2-40B4-BE49-F238E27FC236}">
              <a16:creationId xmlns:a16="http://schemas.microsoft.com/office/drawing/2014/main" id="{F6B861D6-0C41-4186-8A6E-822E667D7B1A}"/>
            </a:ext>
          </a:extLst>
        </xdr:cNvPr>
        <xdr:cNvSpPr/>
      </xdr:nvSpPr>
      <xdr:spPr>
        <a:xfrm>
          <a:off x="9192260" y="59041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35</xdr:row>
      <xdr:rowOff>152981</xdr:rowOff>
    </xdr:from>
    <xdr:to>
      <xdr:col>50</xdr:col>
      <xdr:colOff>165100</xdr:colOff>
      <xdr:row>36</xdr:row>
      <xdr:rowOff>83131</xdr:rowOff>
    </xdr:to>
    <xdr:sp macro="" textlink="">
      <xdr:nvSpPr>
        <xdr:cNvPr id="118" name="フローチャート: 判断 117">
          <a:extLst>
            <a:ext uri="{FF2B5EF4-FFF2-40B4-BE49-F238E27FC236}">
              <a16:creationId xmlns:a16="http://schemas.microsoft.com/office/drawing/2014/main" id="{3845A34F-EDA4-4A01-94FF-9B51A00A6C0F}"/>
            </a:ext>
          </a:extLst>
        </xdr:cNvPr>
        <xdr:cNvSpPr/>
      </xdr:nvSpPr>
      <xdr:spPr>
        <a:xfrm>
          <a:off x="8445500" y="60203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26924</xdr:rowOff>
    </xdr:from>
    <xdr:to>
      <xdr:col>46</xdr:col>
      <xdr:colOff>38100</xdr:colOff>
      <xdr:row>36</xdr:row>
      <xdr:rowOff>128524</xdr:rowOff>
    </xdr:to>
    <xdr:sp macro="" textlink="">
      <xdr:nvSpPr>
        <xdr:cNvPr id="119" name="フローチャート: 判断 118">
          <a:extLst>
            <a:ext uri="{FF2B5EF4-FFF2-40B4-BE49-F238E27FC236}">
              <a16:creationId xmlns:a16="http://schemas.microsoft.com/office/drawing/2014/main" id="{A555C11C-D9F1-46C9-9CCE-35010528307C}"/>
            </a:ext>
          </a:extLst>
        </xdr:cNvPr>
        <xdr:cNvSpPr/>
      </xdr:nvSpPr>
      <xdr:spPr>
        <a:xfrm>
          <a:off x="7670800" y="60619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56098</xdr:rowOff>
    </xdr:from>
    <xdr:to>
      <xdr:col>41</xdr:col>
      <xdr:colOff>101600</xdr:colOff>
      <xdr:row>37</xdr:row>
      <xdr:rowOff>157698</xdr:rowOff>
    </xdr:to>
    <xdr:sp macro="" textlink="">
      <xdr:nvSpPr>
        <xdr:cNvPr id="120" name="フローチャート: 判断 119">
          <a:extLst>
            <a:ext uri="{FF2B5EF4-FFF2-40B4-BE49-F238E27FC236}">
              <a16:creationId xmlns:a16="http://schemas.microsoft.com/office/drawing/2014/main" id="{651243DD-EAFA-4E25-9462-8724B6C431E2}"/>
            </a:ext>
          </a:extLst>
        </xdr:cNvPr>
        <xdr:cNvSpPr/>
      </xdr:nvSpPr>
      <xdr:spPr>
        <a:xfrm>
          <a:off x="6873240" y="625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730E2DAD-470B-4B49-881A-D6C234F00862}"/>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90ACBF93-4AA4-425C-B5B3-F426B50E77F3}"/>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73FFA3A8-D63A-4C87-891B-B65DDEB7E5C2}"/>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D263CCC-24F1-4B74-8BBE-3E431799F277}"/>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D60958E-8133-46B7-BEF2-FD15F5BABDBD}"/>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113139</xdr:rowOff>
    </xdr:from>
    <xdr:to>
      <xdr:col>55</xdr:col>
      <xdr:colOff>50800</xdr:colOff>
      <xdr:row>39</xdr:row>
      <xdr:rowOff>43289</xdr:rowOff>
    </xdr:to>
    <xdr:sp macro="" textlink="">
      <xdr:nvSpPr>
        <xdr:cNvPr id="126" name="楕円 125">
          <a:extLst>
            <a:ext uri="{FF2B5EF4-FFF2-40B4-BE49-F238E27FC236}">
              <a16:creationId xmlns:a16="http://schemas.microsoft.com/office/drawing/2014/main" id="{7339F57E-AB6E-4A63-A4D6-FA2CF5BA8D9F}"/>
            </a:ext>
          </a:extLst>
        </xdr:cNvPr>
        <xdr:cNvSpPr/>
      </xdr:nvSpPr>
      <xdr:spPr>
        <a:xfrm>
          <a:off x="9192260" y="64834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28066</xdr:rowOff>
    </xdr:from>
    <xdr:ext cx="534377" cy="259045"/>
    <xdr:sp macro="" textlink="">
      <xdr:nvSpPr>
        <xdr:cNvPr id="127" name="【道路】&#10;一人当たり延長該当値テキスト">
          <a:extLst>
            <a:ext uri="{FF2B5EF4-FFF2-40B4-BE49-F238E27FC236}">
              <a16:creationId xmlns:a16="http://schemas.microsoft.com/office/drawing/2014/main" id="{C358BD5A-78E3-4BE2-8196-02B975B70E63}"/>
            </a:ext>
          </a:extLst>
        </xdr:cNvPr>
        <xdr:cNvSpPr txBox="1"/>
      </xdr:nvSpPr>
      <xdr:spPr>
        <a:xfrm>
          <a:off x="9258300" y="639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60452</xdr:rowOff>
    </xdr:from>
    <xdr:to>
      <xdr:col>50</xdr:col>
      <xdr:colOff>165100</xdr:colOff>
      <xdr:row>40</xdr:row>
      <xdr:rowOff>162052</xdr:rowOff>
    </xdr:to>
    <xdr:sp macro="" textlink="">
      <xdr:nvSpPr>
        <xdr:cNvPr id="128" name="楕円 127">
          <a:extLst>
            <a:ext uri="{FF2B5EF4-FFF2-40B4-BE49-F238E27FC236}">
              <a16:creationId xmlns:a16="http://schemas.microsoft.com/office/drawing/2014/main" id="{BDC240A8-F10C-4A9D-9EF4-429F07F75BB4}"/>
            </a:ext>
          </a:extLst>
        </xdr:cNvPr>
        <xdr:cNvSpPr/>
      </xdr:nvSpPr>
      <xdr:spPr>
        <a:xfrm>
          <a:off x="8445500" y="676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163939</xdr:rowOff>
    </xdr:from>
    <xdr:to>
      <xdr:col>55</xdr:col>
      <xdr:colOff>0</xdr:colOff>
      <xdr:row>40</xdr:row>
      <xdr:rowOff>111252</xdr:rowOff>
    </xdr:to>
    <xdr:cxnSp macro="">
      <xdr:nvCxnSpPr>
        <xdr:cNvPr id="129" name="直線コネクタ 128">
          <a:extLst>
            <a:ext uri="{FF2B5EF4-FFF2-40B4-BE49-F238E27FC236}">
              <a16:creationId xmlns:a16="http://schemas.microsoft.com/office/drawing/2014/main" id="{8D9F4778-9572-4022-B198-8E676C25454C}"/>
            </a:ext>
          </a:extLst>
        </xdr:cNvPr>
        <xdr:cNvCxnSpPr/>
      </xdr:nvCxnSpPr>
      <xdr:spPr>
        <a:xfrm flipV="1">
          <a:off x="8496300" y="6534259"/>
          <a:ext cx="723900" cy="28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124242</xdr:rowOff>
    </xdr:from>
    <xdr:to>
      <xdr:col>46</xdr:col>
      <xdr:colOff>38100</xdr:colOff>
      <xdr:row>41</xdr:row>
      <xdr:rowOff>54392</xdr:rowOff>
    </xdr:to>
    <xdr:sp macro="" textlink="">
      <xdr:nvSpPr>
        <xdr:cNvPr id="130" name="楕円 129">
          <a:extLst>
            <a:ext uri="{FF2B5EF4-FFF2-40B4-BE49-F238E27FC236}">
              <a16:creationId xmlns:a16="http://schemas.microsoft.com/office/drawing/2014/main" id="{CEAB0459-3793-4980-AD12-AF9E60CC086B}"/>
            </a:ext>
          </a:extLst>
        </xdr:cNvPr>
        <xdr:cNvSpPr/>
      </xdr:nvSpPr>
      <xdr:spPr>
        <a:xfrm>
          <a:off x="7670800" y="68298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111252</xdr:rowOff>
    </xdr:from>
    <xdr:to>
      <xdr:col>50</xdr:col>
      <xdr:colOff>114300</xdr:colOff>
      <xdr:row>41</xdr:row>
      <xdr:rowOff>3592</xdr:rowOff>
    </xdr:to>
    <xdr:cxnSp macro="">
      <xdr:nvCxnSpPr>
        <xdr:cNvPr id="131" name="直線コネクタ 130">
          <a:extLst>
            <a:ext uri="{FF2B5EF4-FFF2-40B4-BE49-F238E27FC236}">
              <a16:creationId xmlns:a16="http://schemas.microsoft.com/office/drawing/2014/main" id="{5C63130D-5755-4BEA-B176-605BD2788770}"/>
            </a:ext>
          </a:extLst>
        </xdr:cNvPr>
        <xdr:cNvCxnSpPr/>
      </xdr:nvCxnSpPr>
      <xdr:spPr>
        <a:xfrm flipV="1">
          <a:off x="7713980" y="6816852"/>
          <a:ext cx="782320" cy="5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15277</xdr:rowOff>
    </xdr:from>
    <xdr:to>
      <xdr:col>41</xdr:col>
      <xdr:colOff>101600</xdr:colOff>
      <xdr:row>41</xdr:row>
      <xdr:rowOff>116877</xdr:rowOff>
    </xdr:to>
    <xdr:sp macro="" textlink="">
      <xdr:nvSpPr>
        <xdr:cNvPr id="132" name="楕円 131">
          <a:extLst>
            <a:ext uri="{FF2B5EF4-FFF2-40B4-BE49-F238E27FC236}">
              <a16:creationId xmlns:a16="http://schemas.microsoft.com/office/drawing/2014/main" id="{E0F2BCB8-1E7F-4C6B-A66B-FFCB815885BF}"/>
            </a:ext>
          </a:extLst>
        </xdr:cNvPr>
        <xdr:cNvSpPr/>
      </xdr:nvSpPr>
      <xdr:spPr>
        <a:xfrm>
          <a:off x="6873240" y="688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3592</xdr:rowOff>
    </xdr:from>
    <xdr:to>
      <xdr:col>45</xdr:col>
      <xdr:colOff>177800</xdr:colOff>
      <xdr:row>41</xdr:row>
      <xdr:rowOff>66077</xdr:rowOff>
    </xdr:to>
    <xdr:cxnSp macro="">
      <xdr:nvCxnSpPr>
        <xdr:cNvPr id="133" name="直線コネクタ 132">
          <a:extLst>
            <a:ext uri="{FF2B5EF4-FFF2-40B4-BE49-F238E27FC236}">
              <a16:creationId xmlns:a16="http://schemas.microsoft.com/office/drawing/2014/main" id="{049C6BE3-BB37-4563-8CEB-537F5A54B37F}"/>
            </a:ext>
          </a:extLst>
        </xdr:cNvPr>
        <xdr:cNvCxnSpPr/>
      </xdr:nvCxnSpPr>
      <xdr:spPr>
        <a:xfrm flipV="1">
          <a:off x="6924040" y="6876832"/>
          <a:ext cx="789940" cy="6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34</xdr:row>
      <xdr:rowOff>99658</xdr:rowOff>
    </xdr:from>
    <xdr:ext cx="534377" cy="259045"/>
    <xdr:sp macro="" textlink="">
      <xdr:nvSpPr>
        <xdr:cNvPr id="134" name="n_1aveValue【道路】&#10;一人当たり延長">
          <a:extLst>
            <a:ext uri="{FF2B5EF4-FFF2-40B4-BE49-F238E27FC236}">
              <a16:creationId xmlns:a16="http://schemas.microsoft.com/office/drawing/2014/main" id="{435E8141-15A7-4A35-A6B8-E6B0F2C7A868}"/>
            </a:ext>
          </a:extLst>
        </xdr:cNvPr>
        <xdr:cNvSpPr txBox="1"/>
      </xdr:nvSpPr>
      <xdr:spPr>
        <a:xfrm>
          <a:off x="8239271" y="579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145051</xdr:rowOff>
    </xdr:from>
    <xdr:ext cx="534377" cy="259045"/>
    <xdr:sp macro="" textlink="">
      <xdr:nvSpPr>
        <xdr:cNvPr id="135" name="n_2aveValue【道路】&#10;一人当たり延長">
          <a:extLst>
            <a:ext uri="{FF2B5EF4-FFF2-40B4-BE49-F238E27FC236}">
              <a16:creationId xmlns:a16="http://schemas.microsoft.com/office/drawing/2014/main" id="{9903D69C-9324-4423-ACD5-2728CB088888}"/>
            </a:ext>
          </a:extLst>
        </xdr:cNvPr>
        <xdr:cNvSpPr txBox="1"/>
      </xdr:nvSpPr>
      <xdr:spPr>
        <a:xfrm>
          <a:off x="7477271" y="584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2775</xdr:rowOff>
    </xdr:from>
    <xdr:ext cx="534377" cy="259045"/>
    <xdr:sp macro="" textlink="">
      <xdr:nvSpPr>
        <xdr:cNvPr id="136" name="n_3aveValue【道路】&#10;一人当たり延長">
          <a:extLst>
            <a:ext uri="{FF2B5EF4-FFF2-40B4-BE49-F238E27FC236}">
              <a16:creationId xmlns:a16="http://schemas.microsoft.com/office/drawing/2014/main" id="{7F004BD9-9257-481C-BA06-30AE6FE71815}"/>
            </a:ext>
          </a:extLst>
        </xdr:cNvPr>
        <xdr:cNvSpPr txBox="1"/>
      </xdr:nvSpPr>
      <xdr:spPr>
        <a:xfrm>
          <a:off x="6702571" y="603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153179</xdr:rowOff>
    </xdr:from>
    <xdr:ext cx="534377" cy="259045"/>
    <xdr:sp macro="" textlink="">
      <xdr:nvSpPr>
        <xdr:cNvPr id="137" name="n_1mainValue【道路】&#10;一人当たり延長">
          <a:extLst>
            <a:ext uri="{FF2B5EF4-FFF2-40B4-BE49-F238E27FC236}">
              <a16:creationId xmlns:a16="http://schemas.microsoft.com/office/drawing/2014/main" id="{C43C7AE3-B197-4C36-9DC8-5C71C10B9D96}"/>
            </a:ext>
          </a:extLst>
        </xdr:cNvPr>
        <xdr:cNvSpPr txBox="1"/>
      </xdr:nvSpPr>
      <xdr:spPr>
        <a:xfrm>
          <a:off x="8239271" y="685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45519</xdr:rowOff>
    </xdr:from>
    <xdr:ext cx="534377" cy="259045"/>
    <xdr:sp macro="" textlink="">
      <xdr:nvSpPr>
        <xdr:cNvPr id="138" name="n_2mainValue【道路】&#10;一人当たり延長">
          <a:extLst>
            <a:ext uri="{FF2B5EF4-FFF2-40B4-BE49-F238E27FC236}">
              <a16:creationId xmlns:a16="http://schemas.microsoft.com/office/drawing/2014/main" id="{2B6A7627-5BA3-48BC-8FB3-6C1AA3C7793F}"/>
            </a:ext>
          </a:extLst>
        </xdr:cNvPr>
        <xdr:cNvSpPr txBox="1"/>
      </xdr:nvSpPr>
      <xdr:spPr>
        <a:xfrm>
          <a:off x="7477271" y="691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108004</xdr:rowOff>
    </xdr:from>
    <xdr:ext cx="534377" cy="259045"/>
    <xdr:sp macro="" textlink="">
      <xdr:nvSpPr>
        <xdr:cNvPr id="139" name="n_3mainValue【道路】&#10;一人当たり延長">
          <a:extLst>
            <a:ext uri="{FF2B5EF4-FFF2-40B4-BE49-F238E27FC236}">
              <a16:creationId xmlns:a16="http://schemas.microsoft.com/office/drawing/2014/main" id="{40C1E7EA-1EF5-418D-961E-FE7394B1F577}"/>
            </a:ext>
          </a:extLst>
        </xdr:cNvPr>
        <xdr:cNvSpPr txBox="1"/>
      </xdr:nvSpPr>
      <xdr:spPr>
        <a:xfrm>
          <a:off x="6702571" y="698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622D8537-A020-4267-823D-5E0E29D540EE}"/>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AEE5A6DF-C2C6-44C0-8895-653463631419}"/>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8AB556CC-FC90-4851-B832-AFD733B6B662}"/>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188B7CCE-BBDB-47B5-A281-2E064BB49764}"/>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44A6AF13-892B-4EE7-8BAD-8F01DBA39B7C}"/>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08CF399A-5CC4-475C-B4D0-474792114B6D}"/>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5B32A7F8-6476-4128-BECD-B5B34FE86A54}"/>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3D4F8709-2E84-415A-8122-4B1B8D33E6A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C6496764-02EB-4528-AA27-B27098B7F811}"/>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DF25D1BC-006C-43CF-A52C-EEF02E448D2F}"/>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a:extLst>
            <a:ext uri="{FF2B5EF4-FFF2-40B4-BE49-F238E27FC236}">
              <a16:creationId xmlns:a16="http://schemas.microsoft.com/office/drawing/2014/main" id="{24B829FD-2C8E-455E-AAD8-B1904C1CC31C}"/>
            </a:ext>
          </a:extLst>
        </xdr:cNvPr>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80FA6782-486E-4C62-897B-0679ECADB27D}"/>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2" name="テキスト ボックス 151">
          <a:extLst>
            <a:ext uri="{FF2B5EF4-FFF2-40B4-BE49-F238E27FC236}">
              <a16:creationId xmlns:a16="http://schemas.microsoft.com/office/drawing/2014/main" id="{300DD597-A4BE-4703-BCD2-C033D47F2F7B}"/>
            </a:ext>
          </a:extLst>
        </xdr:cNvPr>
        <xdr:cNvSpPr txBox="1"/>
      </xdr:nvSpPr>
      <xdr:spPr>
        <a:xfrm>
          <a:off x="33608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D426B9BE-2C84-49CC-A9D6-68733888CFC5}"/>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7635655C-EEF7-496E-9852-2A63A48AD3D9}"/>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1097D8DA-401A-4E41-A960-B1EB88F995E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155B291F-9963-445C-B26C-12A62831E88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C2F3373D-88A0-4D23-97EA-073D68B9516D}"/>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7F020DD5-8C43-4A13-B817-6AE03CD1A36C}"/>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B1399F1D-9BCA-4C20-BAA9-03022B48DB6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C858F538-220A-4C38-BBFD-42C448767B4A}"/>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C1169A2C-5223-4C94-8995-80530D9E14CA}"/>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2" name="テキスト ボックス 161">
          <a:extLst>
            <a:ext uri="{FF2B5EF4-FFF2-40B4-BE49-F238E27FC236}">
              <a16:creationId xmlns:a16="http://schemas.microsoft.com/office/drawing/2014/main" id="{7967427D-F87B-4E4B-9178-F622DDB542FC}"/>
            </a:ext>
          </a:extLst>
        </xdr:cNvPr>
        <xdr:cNvSpPr txBox="1"/>
      </xdr:nvSpPr>
      <xdr:spPr>
        <a:xfrm>
          <a:off x="33608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D166F992-1AC0-45F3-AA3F-368B7F0984A2}"/>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4" name="テキスト ボックス 163">
          <a:extLst>
            <a:ext uri="{FF2B5EF4-FFF2-40B4-BE49-F238E27FC236}">
              <a16:creationId xmlns:a16="http://schemas.microsoft.com/office/drawing/2014/main" id="{5C72269A-FCE9-4FBE-BF2D-851F6CF33DE1}"/>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79F40CF6-87D8-491D-AC3E-23D1952C0CF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62</xdr:row>
      <xdr:rowOff>22860</xdr:rowOff>
    </xdr:to>
    <xdr:cxnSp macro="">
      <xdr:nvCxnSpPr>
        <xdr:cNvPr id="166" name="直線コネクタ 165">
          <a:extLst>
            <a:ext uri="{FF2B5EF4-FFF2-40B4-BE49-F238E27FC236}">
              <a16:creationId xmlns:a16="http://schemas.microsoft.com/office/drawing/2014/main" id="{9275CBF0-3E21-40DD-8A7D-EBF42A619273}"/>
            </a:ext>
          </a:extLst>
        </xdr:cNvPr>
        <xdr:cNvCxnSpPr/>
      </xdr:nvCxnSpPr>
      <xdr:spPr>
        <a:xfrm flipV="1">
          <a:off x="4086225" y="9479280"/>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26687</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9180F132-D157-4DAD-BDCF-BC401112960D}"/>
            </a:ext>
          </a:extLst>
        </xdr:cNvPr>
        <xdr:cNvSpPr txBox="1"/>
      </xdr:nvSpPr>
      <xdr:spPr>
        <a:xfrm>
          <a:off x="4124960"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22860</xdr:rowOff>
    </xdr:from>
    <xdr:to>
      <xdr:col>24</xdr:col>
      <xdr:colOff>152400</xdr:colOff>
      <xdr:row>62</xdr:row>
      <xdr:rowOff>22860</xdr:rowOff>
    </xdr:to>
    <xdr:cxnSp macro="">
      <xdr:nvCxnSpPr>
        <xdr:cNvPr id="168" name="直線コネクタ 167">
          <a:extLst>
            <a:ext uri="{FF2B5EF4-FFF2-40B4-BE49-F238E27FC236}">
              <a16:creationId xmlns:a16="http://schemas.microsoft.com/office/drawing/2014/main" id="{B2BCAC57-862D-4802-9E19-8F06C88AEBF0}"/>
            </a:ext>
          </a:extLst>
        </xdr:cNvPr>
        <xdr:cNvCxnSpPr/>
      </xdr:nvCxnSpPr>
      <xdr:spPr>
        <a:xfrm>
          <a:off x="4020820" y="10416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69" name="【橋りょう・トンネル】&#10;有形固定資産減価償却率最大値テキスト">
          <a:extLst>
            <a:ext uri="{FF2B5EF4-FFF2-40B4-BE49-F238E27FC236}">
              <a16:creationId xmlns:a16="http://schemas.microsoft.com/office/drawing/2014/main" id="{5B46B246-FA44-423B-B74D-3380BB3CBF11}"/>
            </a:ext>
          </a:extLst>
        </xdr:cNvPr>
        <xdr:cNvSpPr txBox="1"/>
      </xdr:nvSpPr>
      <xdr:spPr>
        <a:xfrm>
          <a:off x="412496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0" name="直線コネクタ 169">
          <a:extLst>
            <a:ext uri="{FF2B5EF4-FFF2-40B4-BE49-F238E27FC236}">
              <a16:creationId xmlns:a16="http://schemas.microsoft.com/office/drawing/2014/main" id="{EB235FF6-967B-4252-A92F-81371665B1BD}"/>
            </a:ext>
          </a:extLst>
        </xdr:cNvPr>
        <xdr:cNvCxnSpPr/>
      </xdr:nvCxnSpPr>
      <xdr:spPr>
        <a:xfrm>
          <a:off x="4020820" y="9479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71681</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AFCC5716-4607-47A4-8453-ABF3645F06EA}"/>
            </a:ext>
          </a:extLst>
        </xdr:cNvPr>
        <xdr:cNvSpPr txBox="1"/>
      </xdr:nvSpPr>
      <xdr:spPr>
        <a:xfrm>
          <a:off x="4124960" y="9794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48804</xdr:rowOff>
    </xdr:from>
    <xdr:to>
      <xdr:col>24</xdr:col>
      <xdr:colOff>114300</xdr:colOff>
      <xdr:row>59</xdr:row>
      <xdr:rowOff>150404</xdr:rowOff>
    </xdr:to>
    <xdr:sp macro="" textlink="">
      <xdr:nvSpPr>
        <xdr:cNvPr id="172" name="フローチャート: 判断 171">
          <a:extLst>
            <a:ext uri="{FF2B5EF4-FFF2-40B4-BE49-F238E27FC236}">
              <a16:creationId xmlns:a16="http://schemas.microsoft.com/office/drawing/2014/main" id="{65D2C026-615E-41F3-9ED2-971C7388AB52}"/>
            </a:ext>
          </a:extLst>
        </xdr:cNvPr>
        <xdr:cNvSpPr/>
      </xdr:nvSpPr>
      <xdr:spPr>
        <a:xfrm>
          <a:off x="4036060" y="99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140244</xdr:rowOff>
    </xdr:from>
    <xdr:to>
      <xdr:col>20</xdr:col>
      <xdr:colOff>38100</xdr:colOff>
      <xdr:row>60</xdr:row>
      <xdr:rowOff>70394</xdr:rowOff>
    </xdr:to>
    <xdr:sp macro="" textlink="">
      <xdr:nvSpPr>
        <xdr:cNvPr id="173" name="フローチャート: 判断 172">
          <a:extLst>
            <a:ext uri="{FF2B5EF4-FFF2-40B4-BE49-F238E27FC236}">
              <a16:creationId xmlns:a16="http://schemas.microsoft.com/office/drawing/2014/main" id="{2D4C3598-8D1E-4ACD-A170-D9B4F50512C7}"/>
            </a:ext>
          </a:extLst>
        </xdr:cNvPr>
        <xdr:cNvSpPr/>
      </xdr:nvSpPr>
      <xdr:spPr>
        <a:xfrm>
          <a:off x="3312160" y="100310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53703</xdr:rowOff>
    </xdr:from>
    <xdr:to>
      <xdr:col>15</xdr:col>
      <xdr:colOff>101600</xdr:colOff>
      <xdr:row>60</xdr:row>
      <xdr:rowOff>155303</xdr:rowOff>
    </xdr:to>
    <xdr:sp macro="" textlink="">
      <xdr:nvSpPr>
        <xdr:cNvPr id="174" name="フローチャート: 判断 173">
          <a:extLst>
            <a:ext uri="{FF2B5EF4-FFF2-40B4-BE49-F238E27FC236}">
              <a16:creationId xmlns:a16="http://schemas.microsoft.com/office/drawing/2014/main" id="{CAD7FC83-2156-42FE-9E36-AB80A7340073}"/>
            </a:ext>
          </a:extLst>
        </xdr:cNvPr>
        <xdr:cNvSpPr/>
      </xdr:nvSpPr>
      <xdr:spPr>
        <a:xfrm>
          <a:off x="25146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91259</xdr:rowOff>
    </xdr:from>
    <xdr:to>
      <xdr:col>10</xdr:col>
      <xdr:colOff>165100</xdr:colOff>
      <xdr:row>62</xdr:row>
      <xdr:rowOff>21409</xdr:rowOff>
    </xdr:to>
    <xdr:sp macro="" textlink="">
      <xdr:nvSpPr>
        <xdr:cNvPr id="175" name="フローチャート: 判断 174">
          <a:extLst>
            <a:ext uri="{FF2B5EF4-FFF2-40B4-BE49-F238E27FC236}">
              <a16:creationId xmlns:a16="http://schemas.microsoft.com/office/drawing/2014/main" id="{D0332F14-D124-4CC0-98A0-ADA42C2A3152}"/>
            </a:ext>
          </a:extLst>
        </xdr:cNvPr>
        <xdr:cNvSpPr/>
      </xdr:nvSpPr>
      <xdr:spPr>
        <a:xfrm>
          <a:off x="1739900" y="103172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77DA58D6-7751-4F6C-802E-B37D52602937}"/>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228BD2F9-C326-42F8-A144-A32B1FBAC438}"/>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DF71E15-4A5B-48DF-9D4D-0EB768F484F1}"/>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76A5A4EC-EC6E-4FFC-B608-A9AE59FDFC94}"/>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FF052466-E234-43E4-A383-03D436D37E78}"/>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143510</xdr:rowOff>
    </xdr:from>
    <xdr:to>
      <xdr:col>24</xdr:col>
      <xdr:colOff>114300</xdr:colOff>
      <xdr:row>62</xdr:row>
      <xdr:rowOff>73660</xdr:rowOff>
    </xdr:to>
    <xdr:sp macro="" textlink="">
      <xdr:nvSpPr>
        <xdr:cNvPr id="181" name="楕円 180">
          <a:extLst>
            <a:ext uri="{FF2B5EF4-FFF2-40B4-BE49-F238E27FC236}">
              <a16:creationId xmlns:a16="http://schemas.microsoft.com/office/drawing/2014/main" id="{227C6380-C420-4F23-8B3C-EA049E8D2EF6}"/>
            </a:ext>
          </a:extLst>
        </xdr:cNvPr>
        <xdr:cNvSpPr/>
      </xdr:nvSpPr>
      <xdr:spPr>
        <a:xfrm>
          <a:off x="4036060" y="10369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58437</xdr:rowOff>
    </xdr:from>
    <xdr:ext cx="405111" cy="259045"/>
    <xdr:sp macro="" textlink="">
      <xdr:nvSpPr>
        <xdr:cNvPr id="182" name="【橋りょう・トンネル】&#10;有形固定資産減価償却率該当値テキスト">
          <a:extLst>
            <a:ext uri="{FF2B5EF4-FFF2-40B4-BE49-F238E27FC236}">
              <a16:creationId xmlns:a16="http://schemas.microsoft.com/office/drawing/2014/main" id="{BB154E6C-69D3-44E1-9323-300B6497069E}"/>
            </a:ext>
          </a:extLst>
        </xdr:cNvPr>
        <xdr:cNvSpPr txBox="1"/>
      </xdr:nvSpPr>
      <xdr:spPr>
        <a:xfrm>
          <a:off x="4124960" y="1028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70031</xdr:rowOff>
    </xdr:from>
    <xdr:to>
      <xdr:col>20</xdr:col>
      <xdr:colOff>38100</xdr:colOff>
      <xdr:row>63</xdr:row>
      <xdr:rowOff>181</xdr:rowOff>
    </xdr:to>
    <xdr:sp macro="" textlink="">
      <xdr:nvSpPr>
        <xdr:cNvPr id="183" name="楕円 182">
          <a:extLst>
            <a:ext uri="{FF2B5EF4-FFF2-40B4-BE49-F238E27FC236}">
              <a16:creationId xmlns:a16="http://schemas.microsoft.com/office/drawing/2014/main" id="{132A822D-9883-4E6E-83E4-322AC3474FDE}"/>
            </a:ext>
          </a:extLst>
        </xdr:cNvPr>
        <xdr:cNvSpPr/>
      </xdr:nvSpPr>
      <xdr:spPr>
        <a:xfrm>
          <a:off x="3312160" y="104637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22860</xdr:rowOff>
    </xdr:from>
    <xdr:to>
      <xdr:col>24</xdr:col>
      <xdr:colOff>63500</xdr:colOff>
      <xdr:row>62</xdr:row>
      <xdr:rowOff>120831</xdr:rowOff>
    </xdr:to>
    <xdr:cxnSp macro="">
      <xdr:nvCxnSpPr>
        <xdr:cNvPr id="184" name="直線コネクタ 183">
          <a:extLst>
            <a:ext uri="{FF2B5EF4-FFF2-40B4-BE49-F238E27FC236}">
              <a16:creationId xmlns:a16="http://schemas.microsoft.com/office/drawing/2014/main" id="{17C2863C-5609-4050-BB1A-8AE2CB618482}"/>
            </a:ext>
          </a:extLst>
        </xdr:cNvPr>
        <xdr:cNvCxnSpPr/>
      </xdr:nvCxnSpPr>
      <xdr:spPr>
        <a:xfrm flipV="1">
          <a:off x="3355340" y="10416540"/>
          <a:ext cx="73152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161472</xdr:rowOff>
    </xdr:from>
    <xdr:to>
      <xdr:col>15</xdr:col>
      <xdr:colOff>101600</xdr:colOff>
      <xdr:row>63</xdr:row>
      <xdr:rowOff>91622</xdr:rowOff>
    </xdr:to>
    <xdr:sp macro="" textlink="">
      <xdr:nvSpPr>
        <xdr:cNvPr id="185" name="楕円 184">
          <a:extLst>
            <a:ext uri="{FF2B5EF4-FFF2-40B4-BE49-F238E27FC236}">
              <a16:creationId xmlns:a16="http://schemas.microsoft.com/office/drawing/2014/main" id="{97C11269-B6AE-47FB-A76F-8BEF65563CFF}"/>
            </a:ext>
          </a:extLst>
        </xdr:cNvPr>
        <xdr:cNvSpPr/>
      </xdr:nvSpPr>
      <xdr:spPr>
        <a:xfrm>
          <a:off x="2514600" y="105551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120831</xdr:rowOff>
    </xdr:from>
    <xdr:to>
      <xdr:col>19</xdr:col>
      <xdr:colOff>177800</xdr:colOff>
      <xdr:row>63</xdr:row>
      <xdr:rowOff>40822</xdr:rowOff>
    </xdr:to>
    <xdr:cxnSp macro="">
      <xdr:nvCxnSpPr>
        <xdr:cNvPr id="186" name="直線コネクタ 185">
          <a:extLst>
            <a:ext uri="{FF2B5EF4-FFF2-40B4-BE49-F238E27FC236}">
              <a16:creationId xmlns:a16="http://schemas.microsoft.com/office/drawing/2014/main" id="{036014F9-258A-4825-9EB3-D157044EC710}"/>
            </a:ext>
          </a:extLst>
        </xdr:cNvPr>
        <xdr:cNvCxnSpPr/>
      </xdr:nvCxnSpPr>
      <xdr:spPr>
        <a:xfrm flipV="1">
          <a:off x="2565400" y="10514511"/>
          <a:ext cx="78994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87993</xdr:rowOff>
    </xdr:from>
    <xdr:to>
      <xdr:col>10</xdr:col>
      <xdr:colOff>165100</xdr:colOff>
      <xdr:row>64</xdr:row>
      <xdr:rowOff>18143</xdr:rowOff>
    </xdr:to>
    <xdr:sp macro="" textlink="">
      <xdr:nvSpPr>
        <xdr:cNvPr id="187" name="楕円 186">
          <a:extLst>
            <a:ext uri="{FF2B5EF4-FFF2-40B4-BE49-F238E27FC236}">
              <a16:creationId xmlns:a16="http://schemas.microsoft.com/office/drawing/2014/main" id="{35831B3C-62D9-417E-8F32-35461E62ACDD}"/>
            </a:ext>
          </a:extLst>
        </xdr:cNvPr>
        <xdr:cNvSpPr/>
      </xdr:nvSpPr>
      <xdr:spPr>
        <a:xfrm>
          <a:off x="1739900" y="106493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40822</xdr:rowOff>
    </xdr:from>
    <xdr:to>
      <xdr:col>15</xdr:col>
      <xdr:colOff>50800</xdr:colOff>
      <xdr:row>63</xdr:row>
      <xdr:rowOff>138793</xdr:rowOff>
    </xdr:to>
    <xdr:cxnSp macro="">
      <xdr:nvCxnSpPr>
        <xdr:cNvPr id="188" name="直線コネクタ 187">
          <a:extLst>
            <a:ext uri="{FF2B5EF4-FFF2-40B4-BE49-F238E27FC236}">
              <a16:creationId xmlns:a16="http://schemas.microsoft.com/office/drawing/2014/main" id="{0E8EA099-AAE7-4918-8F92-97400A1AE8FA}"/>
            </a:ext>
          </a:extLst>
        </xdr:cNvPr>
        <xdr:cNvCxnSpPr/>
      </xdr:nvCxnSpPr>
      <xdr:spPr>
        <a:xfrm flipV="1">
          <a:off x="1790700" y="10602142"/>
          <a:ext cx="7747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86921</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id="{E3BCE056-546F-4D7F-91C6-B6FE81FE1325}"/>
            </a:ext>
          </a:extLst>
        </xdr:cNvPr>
        <xdr:cNvSpPr txBox="1"/>
      </xdr:nvSpPr>
      <xdr:spPr>
        <a:xfrm>
          <a:off x="3170564" y="981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380</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id="{6DB8A2EE-DA56-41C4-8D14-57BC81F49864}"/>
            </a:ext>
          </a:extLst>
        </xdr:cNvPr>
        <xdr:cNvSpPr txBox="1"/>
      </xdr:nvSpPr>
      <xdr:spPr>
        <a:xfrm>
          <a:off x="2385704" y="9891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37936</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id="{FF01BF30-5FD0-404A-B9E2-1480D19CB786}"/>
            </a:ext>
          </a:extLst>
        </xdr:cNvPr>
        <xdr:cNvSpPr txBox="1"/>
      </xdr:nvSpPr>
      <xdr:spPr>
        <a:xfrm>
          <a:off x="161100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162758</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2F1F8913-BC2D-4E15-9AD0-11C43E99914B}"/>
            </a:ext>
          </a:extLst>
        </xdr:cNvPr>
        <xdr:cNvSpPr txBox="1"/>
      </xdr:nvSpPr>
      <xdr:spPr>
        <a:xfrm>
          <a:off x="3170564" y="1055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82749</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8397B9A2-5057-4544-BA8E-5CA614AD0AAA}"/>
            </a:ext>
          </a:extLst>
        </xdr:cNvPr>
        <xdr:cNvSpPr txBox="1"/>
      </xdr:nvSpPr>
      <xdr:spPr>
        <a:xfrm>
          <a:off x="2385704" y="1064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9270</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BCAE8D71-245D-4921-AD9E-AE96CC82DB88}"/>
            </a:ext>
          </a:extLst>
        </xdr:cNvPr>
        <xdr:cNvSpPr txBox="1"/>
      </xdr:nvSpPr>
      <xdr:spPr>
        <a:xfrm>
          <a:off x="1611004" y="10738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9FF5F3D9-B805-4964-ABA7-64D2F5D0D81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B312E27A-52CB-4CEC-8648-F61DB52A9678}"/>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1A7F17E2-4F99-4213-93D8-2F5FB5614538}"/>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BB91AE06-C800-427E-AC72-6A303F2C84AF}"/>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C4AD12B7-2F4C-406E-95E3-D20095D4ADEE}"/>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15A2D510-1E50-4CF5-8DB1-FF15B4326E9B}"/>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924CE09D-3C72-4BD4-B945-B2D3F0E17564}"/>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4CA77FCB-31BF-428A-936C-D0517866E179}"/>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651E9FA9-AF02-4D15-985C-9684962F2FEB}"/>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324B0E32-6EC1-4C0E-9A05-8BCD7F5B1A29}"/>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5" name="直線コネクタ 204">
          <a:extLst>
            <a:ext uri="{FF2B5EF4-FFF2-40B4-BE49-F238E27FC236}">
              <a16:creationId xmlns:a16="http://schemas.microsoft.com/office/drawing/2014/main" id="{CAC9FC35-BA8B-4A75-BB19-1FB37A8B40E3}"/>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6" name="テキスト ボックス 205">
          <a:extLst>
            <a:ext uri="{FF2B5EF4-FFF2-40B4-BE49-F238E27FC236}">
              <a16:creationId xmlns:a16="http://schemas.microsoft.com/office/drawing/2014/main" id="{76819B1B-3E41-4C34-A97E-288288F12734}"/>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7" name="直線コネクタ 206">
          <a:extLst>
            <a:ext uri="{FF2B5EF4-FFF2-40B4-BE49-F238E27FC236}">
              <a16:creationId xmlns:a16="http://schemas.microsoft.com/office/drawing/2014/main" id="{9F40F997-ECAE-4E51-9903-686CE32E60F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8" name="テキスト ボックス 207">
          <a:extLst>
            <a:ext uri="{FF2B5EF4-FFF2-40B4-BE49-F238E27FC236}">
              <a16:creationId xmlns:a16="http://schemas.microsoft.com/office/drawing/2014/main" id="{1C023EF3-2399-42C6-A316-27D6FE47D9CC}"/>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9" name="直線コネクタ 208">
          <a:extLst>
            <a:ext uri="{FF2B5EF4-FFF2-40B4-BE49-F238E27FC236}">
              <a16:creationId xmlns:a16="http://schemas.microsoft.com/office/drawing/2014/main" id="{E489665A-C187-4C2D-B389-35E9FDAEB239}"/>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0" name="テキスト ボックス 209">
          <a:extLst>
            <a:ext uri="{FF2B5EF4-FFF2-40B4-BE49-F238E27FC236}">
              <a16:creationId xmlns:a16="http://schemas.microsoft.com/office/drawing/2014/main" id="{2231A5E0-BAB6-4AA4-B036-CE52F8CB6E9F}"/>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1" name="直線コネクタ 210">
          <a:extLst>
            <a:ext uri="{FF2B5EF4-FFF2-40B4-BE49-F238E27FC236}">
              <a16:creationId xmlns:a16="http://schemas.microsoft.com/office/drawing/2014/main" id="{E669E172-8D29-487E-ABF1-EAEC23814C44}"/>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2" name="テキスト ボックス 211">
          <a:extLst>
            <a:ext uri="{FF2B5EF4-FFF2-40B4-BE49-F238E27FC236}">
              <a16:creationId xmlns:a16="http://schemas.microsoft.com/office/drawing/2014/main" id="{D90E1BFA-01E1-44E3-957C-BF49AC842BE6}"/>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3" name="直線コネクタ 212">
          <a:extLst>
            <a:ext uri="{FF2B5EF4-FFF2-40B4-BE49-F238E27FC236}">
              <a16:creationId xmlns:a16="http://schemas.microsoft.com/office/drawing/2014/main" id="{F614E0EF-FB8A-43BD-BC5E-DBDF8A444B61}"/>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4" name="テキスト ボックス 213">
          <a:extLst>
            <a:ext uri="{FF2B5EF4-FFF2-40B4-BE49-F238E27FC236}">
              <a16:creationId xmlns:a16="http://schemas.microsoft.com/office/drawing/2014/main" id="{08ADFBF2-BC74-4F24-8406-116897FE3F23}"/>
            </a:ext>
          </a:extLst>
        </xdr:cNvPr>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a:extLst>
            <a:ext uri="{FF2B5EF4-FFF2-40B4-BE49-F238E27FC236}">
              <a16:creationId xmlns:a16="http://schemas.microsoft.com/office/drawing/2014/main" id="{9DD42CE1-304E-49E8-96FB-FBBBA91C24FE}"/>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6" name="テキスト ボックス 215">
          <a:extLst>
            <a:ext uri="{FF2B5EF4-FFF2-40B4-BE49-F238E27FC236}">
              <a16:creationId xmlns:a16="http://schemas.microsoft.com/office/drawing/2014/main" id="{509188C5-50E0-49FC-B0FE-3EBC7ABD5F2C}"/>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a:extLst>
            <a:ext uri="{FF2B5EF4-FFF2-40B4-BE49-F238E27FC236}">
              <a16:creationId xmlns:a16="http://schemas.microsoft.com/office/drawing/2014/main" id="{ADD40C4B-CED8-4719-93AB-54FEBEFAC5C3}"/>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110055</xdr:rowOff>
    </xdr:from>
    <xdr:to>
      <xdr:col>54</xdr:col>
      <xdr:colOff>189865</xdr:colOff>
      <xdr:row>63</xdr:row>
      <xdr:rowOff>158437</xdr:rowOff>
    </xdr:to>
    <xdr:cxnSp macro="">
      <xdr:nvCxnSpPr>
        <xdr:cNvPr id="218" name="直線コネクタ 217">
          <a:extLst>
            <a:ext uri="{FF2B5EF4-FFF2-40B4-BE49-F238E27FC236}">
              <a16:creationId xmlns:a16="http://schemas.microsoft.com/office/drawing/2014/main" id="{4F3078F1-403B-42A2-B163-7FE612E69FC3}"/>
            </a:ext>
          </a:extLst>
        </xdr:cNvPr>
        <xdr:cNvCxnSpPr/>
      </xdr:nvCxnSpPr>
      <xdr:spPr>
        <a:xfrm flipV="1">
          <a:off x="9219565" y="9330255"/>
          <a:ext cx="0" cy="138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162264</xdr:rowOff>
    </xdr:from>
    <xdr:ext cx="534377" cy="259045"/>
    <xdr:sp macro="" textlink="">
      <xdr:nvSpPr>
        <xdr:cNvPr id="219" name="【橋りょう・トンネル】&#10;一人当たり有形固定資産（償却資産）額最小値テキスト">
          <a:extLst>
            <a:ext uri="{FF2B5EF4-FFF2-40B4-BE49-F238E27FC236}">
              <a16:creationId xmlns:a16="http://schemas.microsoft.com/office/drawing/2014/main" id="{6EDEFE6F-A39D-479C-B389-2BF937D0B5DC}"/>
            </a:ext>
          </a:extLst>
        </xdr:cNvPr>
        <xdr:cNvSpPr txBox="1"/>
      </xdr:nvSpPr>
      <xdr:spPr>
        <a:xfrm>
          <a:off x="9258300" y="1072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158437</xdr:rowOff>
    </xdr:from>
    <xdr:to>
      <xdr:col>55</xdr:col>
      <xdr:colOff>88900</xdr:colOff>
      <xdr:row>63</xdr:row>
      <xdr:rowOff>158437</xdr:rowOff>
    </xdr:to>
    <xdr:cxnSp macro="">
      <xdr:nvCxnSpPr>
        <xdr:cNvPr id="220" name="直線コネクタ 219">
          <a:extLst>
            <a:ext uri="{FF2B5EF4-FFF2-40B4-BE49-F238E27FC236}">
              <a16:creationId xmlns:a16="http://schemas.microsoft.com/office/drawing/2014/main" id="{3564F39C-C703-4FB1-90ED-41BF860D40C5}"/>
            </a:ext>
          </a:extLst>
        </xdr:cNvPr>
        <xdr:cNvCxnSpPr/>
      </xdr:nvCxnSpPr>
      <xdr:spPr>
        <a:xfrm>
          <a:off x="9154160" y="107197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56732</xdr:rowOff>
    </xdr:from>
    <xdr:ext cx="599010" cy="259045"/>
    <xdr:sp macro="" textlink="">
      <xdr:nvSpPr>
        <xdr:cNvPr id="221" name="【橋りょう・トンネル】&#10;一人当たり有形固定資産（償却資産）額最大値テキスト">
          <a:extLst>
            <a:ext uri="{FF2B5EF4-FFF2-40B4-BE49-F238E27FC236}">
              <a16:creationId xmlns:a16="http://schemas.microsoft.com/office/drawing/2014/main" id="{D36E65EE-C074-45E4-BC43-CC70B24442A2}"/>
            </a:ext>
          </a:extLst>
        </xdr:cNvPr>
        <xdr:cNvSpPr txBox="1"/>
      </xdr:nvSpPr>
      <xdr:spPr>
        <a:xfrm>
          <a:off x="9258300" y="9109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110055</xdr:rowOff>
    </xdr:from>
    <xdr:to>
      <xdr:col>55</xdr:col>
      <xdr:colOff>88900</xdr:colOff>
      <xdr:row>55</xdr:row>
      <xdr:rowOff>110055</xdr:rowOff>
    </xdr:to>
    <xdr:cxnSp macro="">
      <xdr:nvCxnSpPr>
        <xdr:cNvPr id="222" name="直線コネクタ 221">
          <a:extLst>
            <a:ext uri="{FF2B5EF4-FFF2-40B4-BE49-F238E27FC236}">
              <a16:creationId xmlns:a16="http://schemas.microsoft.com/office/drawing/2014/main" id="{9424C9D1-DA0B-4846-A9E1-52193C4804DA}"/>
            </a:ext>
          </a:extLst>
        </xdr:cNvPr>
        <xdr:cNvCxnSpPr/>
      </xdr:nvCxnSpPr>
      <xdr:spPr>
        <a:xfrm>
          <a:off x="9154160" y="9330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165360</xdr:rowOff>
    </xdr:from>
    <xdr:ext cx="599010" cy="259045"/>
    <xdr:sp macro="" textlink="">
      <xdr:nvSpPr>
        <xdr:cNvPr id="223" name="【橋りょう・トンネル】&#10;一人当たり有形固定資産（償却資産）額平均値テキスト">
          <a:extLst>
            <a:ext uri="{FF2B5EF4-FFF2-40B4-BE49-F238E27FC236}">
              <a16:creationId xmlns:a16="http://schemas.microsoft.com/office/drawing/2014/main" id="{1EDA9F63-2AA5-472A-9206-29AE994C91D8}"/>
            </a:ext>
          </a:extLst>
        </xdr:cNvPr>
        <xdr:cNvSpPr txBox="1"/>
      </xdr:nvSpPr>
      <xdr:spPr>
        <a:xfrm>
          <a:off x="9258300" y="10056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15483</xdr:rowOff>
    </xdr:from>
    <xdr:to>
      <xdr:col>55</xdr:col>
      <xdr:colOff>50800</xdr:colOff>
      <xdr:row>60</xdr:row>
      <xdr:rowOff>117083</xdr:rowOff>
    </xdr:to>
    <xdr:sp macro="" textlink="">
      <xdr:nvSpPr>
        <xdr:cNvPr id="224" name="フローチャート: 判断 223">
          <a:extLst>
            <a:ext uri="{FF2B5EF4-FFF2-40B4-BE49-F238E27FC236}">
              <a16:creationId xmlns:a16="http://schemas.microsoft.com/office/drawing/2014/main" id="{B47682CE-AEA0-4257-AAA7-E99FC16FEB05}"/>
            </a:ext>
          </a:extLst>
        </xdr:cNvPr>
        <xdr:cNvSpPr/>
      </xdr:nvSpPr>
      <xdr:spPr>
        <a:xfrm>
          <a:off x="9192260" y="100738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29360</xdr:rowOff>
    </xdr:from>
    <xdr:to>
      <xdr:col>50</xdr:col>
      <xdr:colOff>165100</xdr:colOff>
      <xdr:row>60</xdr:row>
      <xdr:rowOff>130960</xdr:rowOff>
    </xdr:to>
    <xdr:sp macro="" textlink="">
      <xdr:nvSpPr>
        <xdr:cNvPr id="225" name="フローチャート: 判断 224">
          <a:extLst>
            <a:ext uri="{FF2B5EF4-FFF2-40B4-BE49-F238E27FC236}">
              <a16:creationId xmlns:a16="http://schemas.microsoft.com/office/drawing/2014/main" id="{F5FC161D-56B6-4B79-970A-367B3B6DB2C6}"/>
            </a:ext>
          </a:extLst>
        </xdr:cNvPr>
        <xdr:cNvSpPr/>
      </xdr:nvSpPr>
      <xdr:spPr>
        <a:xfrm>
          <a:off x="8445500" y="1008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39840</xdr:rowOff>
    </xdr:from>
    <xdr:to>
      <xdr:col>46</xdr:col>
      <xdr:colOff>38100</xdr:colOff>
      <xdr:row>60</xdr:row>
      <xdr:rowOff>141440</xdr:rowOff>
    </xdr:to>
    <xdr:sp macro="" textlink="">
      <xdr:nvSpPr>
        <xdr:cNvPr id="226" name="フローチャート: 判断 225">
          <a:extLst>
            <a:ext uri="{FF2B5EF4-FFF2-40B4-BE49-F238E27FC236}">
              <a16:creationId xmlns:a16="http://schemas.microsoft.com/office/drawing/2014/main" id="{532F4F0F-18E1-42A3-A7DE-0DFC458AD29C}"/>
            </a:ext>
          </a:extLst>
        </xdr:cNvPr>
        <xdr:cNvSpPr/>
      </xdr:nvSpPr>
      <xdr:spPr>
        <a:xfrm>
          <a:off x="7670800" y="100982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97100</xdr:rowOff>
    </xdr:from>
    <xdr:to>
      <xdr:col>41</xdr:col>
      <xdr:colOff>101600</xdr:colOff>
      <xdr:row>60</xdr:row>
      <xdr:rowOff>27250</xdr:rowOff>
    </xdr:to>
    <xdr:sp macro="" textlink="">
      <xdr:nvSpPr>
        <xdr:cNvPr id="227" name="フローチャート: 判断 226">
          <a:extLst>
            <a:ext uri="{FF2B5EF4-FFF2-40B4-BE49-F238E27FC236}">
              <a16:creationId xmlns:a16="http://schemas.microsoft.com/office/drawing/2014/main" id="{F3510810-F352-4363-9B9F-2BE790AB974D}"/>
            </a:ext>
          </a:extLst>
        </xdr:cNvPr>
        <xdr:cNvSpPr/>
      </xdr:nvSpPr>
      <xdr:spPr>
        <a:xfrm>
          <a:off x="6873240" y="9987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B338BDE3-361B-46C0-9FDC-6053B4509032}"/>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8141653E-8D7C-4129-8D50-12D3127093A6}"/>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4B8FEF67-9798-4A73-B07D-468608A09E3F}"/>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9B9A576-E5AB-4B5B-B894-711FA275E60B}"/>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799E1FA0-16EB-4700-A6CE-670791405E68}"/>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59255</xdr:rowOff>
    </xdr:from>
    <xdr:to>
      <xdr:col>55</xdr:col>
      <xdr:colOff>50800</xdr:colOff>
      <xdr:row>55</xdr:row>
      <xdr:rowOff>160855</xdr:rowOff>
    </xdr:to>
    <xdr:sp macro="" textlink="">
      <xdr:nvSpPr>
        <xdr:cNvPr id="233" name="楕円 232">
          <a:extLst>
            <a:ext uri="{FF2B5EF4-FFF2-40B4-BE49-F238E27FC236}">
              <a16:creationId xmlns:a16="http://schemas.microsoft.com/office/drawing/2014/main" id="{AD744E0D-5EE7-4EF3-8ADC-B70B7AC7DB18}"/>
            </a:ext>
          </a:extLst>
        </xdr:cNvPr>
        <xdr:cNvSpPr/>
      </xdr:nvSpPr>
      <xdr:spPr>
        <a:xfrm>
          <a:off x="9192260" y="92794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12282</xdr:rowOff>
    </xdr:from>
    <xdr:ext cx="599010" cy="259045"/>
    <xdr:sp macro="" textlink="">
      <xdr:nvSpPr>
        <xdr:cNvPr id="234" name="【橋りょう・トンネル】&#10;一人当たり有形固定資産（償却資産）額該当値テキスト">
          <a:extLst>
            <a:ext uri="{FF2B5EF4-FFF2-40B4-BE49-F238E27FC236}">
              <a16:creationId xmlns:a16="http://schemas.microsoft.com/office/drawing/2014/main" id="{4BDA31AF-96D7-426D-88D0-F5F5614744B8}"/>
            </a:ext>
          </a:extLst>
        </xdr:cNvPr>
        <xdr:cNvSpPr txBox="1"/>
      </xdr:nvSpPr>
      <xdr:spPr>
        <a:xfrm>
          <a:off x="9258300" y="9232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96214</xdr:rowOff>
    </xdr:from>
    <xdr:to>
      <xdr:col>50</xdr:col>
      <xdr:colOff>165100</xdr:colOff>
      <xdr:row>56</xdr:row>
      <xdr:rowOff>26364</xdr:rowOff>
    </xdr:to>
    <xdr:sp macro="" textlink="">
      <xdr:nvSpPr>
        <xdr:cNvPr id="235" name="楕円 234">
          <a:extLst>
            <a:ext uri="{FF2B5EF4-FFF2-40B4-BE49-F238E27FC236}">
              <a16:creationId xmlns:a16="http://schemas.microsoft.com/office/drawing/2014/main" id="{A5A6E24D-6437-4BEA-BB78-5466D8DFA506}"/>
            </a:ext>
          </a:extLst>
        </xdr:cNvPr>
        <xdr:cNvSpPr/>
      </xdr:nvSpPr>
      <xdr:spPr>
        <a:xfrm>
          <a:off x="8445500" y="93164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110055</xdr:rowOff>
    </xdr:from>
    <xdr:to>
      <xdr:col>55</xdr:col>
      <xdr:colOff>0</xdr:colOff>
      <xdr:row>55</xdr:row>
      <xdr:rowOff>147014</xdr:rowOff>
    </xdr:to>
    <xdr:cxnSp macro="">
      <xdr:nvCxnSpPr>
        <xdr:cNvPr id="236" name="直線コネクタ 235">
          <a:extLst>
            <a:ext uri="{FF2B5EF4-FFF2-40B4-BE49-F238E27FC236}">
              <a16:creationId xmlns:a16="http://schemas.microsoft.com/office/drawing/2014/main" id="{EBF7B954-6812-4095-A94E-76AB874A8F9F}"/>
            </a:ext>
          </a:extLst>
        </xdr:cNvPr>
        <xdr:cNvCxnSpPr/>
      </xdr:nvCxnSpPr>
      <xdr:spPr>
        <a:xfrm flipV="1">
          <a:off x="8496300" y="9330255"/>
          <a:ext cx="723900" cy="3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131883</xdr:rowOff>
    </xdr:from>
    <xdr:to>
      <xdr:col>46</xdr:col>
      <xdr:colOff>38100</xdr:colOff>
      <xdr:row>56</xdr:row>
      <xdr:rowOff>62033</xdr:rowOff>
    </xdr:to>
    <xdr:sp macro="" textlink="">
      <xdr:nvSpPr>
        <xdr:cNvPr id="237" name="楕円 236">
          <a:extLst>
            <a:ext uri="{FF2B5EF4-FFF2-40B4-BE49-F238E27FC236}">
              <a16:creationId xmlns:a16="http://schemas.microsoft.com/office/drawing/2014/main" id="{9DBABA16-265B-4BFE-8527-F7973828F35D}"/>
            </a:ext>
          </a:extLst>
        </xdr:cNvPr>
        <xdr:cNvSpPr/>
      </xdr:nvSpPr>
      <xdr:spPr>
        <a:xfrm>
          <a:off x="7670800" y="93520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147014</xdr:rowOff>
    </xdr:from>
    <xdr:to>
      <xdr:col>50</xdr:col>
      <xdr:colOff>114300</xdr:colOff>
      <xdr:row>56</xdr:row>
      <xdr:rowOff>11233</xdr:rowOff>
    </xdr:to>
    <xdr:cxnSp macro="">
      <xdr:nvCxnSpPr>
        <xdr:cNvPr id="238" name="直線コネクタ 237">
          <a:extLst>
            <a:ext uri="{FF2B5EF4-FFF2-40B4-BE49-F238E27FC236}">
              <a16:creationId xmlns:a16="http://schemas.microsoft.com/office/drawing/2014/main" id="{2EC0F522-4D4E-4CE6-BF54-025A51694B69}"/>
            </a:ext>
          </a:extLst>
        </xdr:cNvPr>
        <xdr:cNvCxnSpPr/>
      </xdr:nvCxnSpPr>
      <xdr:spPr>
        <a:xfrm flipV="1">
          <a:off x="7713980" y="9367214"/>
          <a:ext cx="782320" cy="3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166351</xdr:rowOff>
    </xdr:from>
    <xdr:to>
      <xdr:col>41</xdr:col>
      <xdr:colOff>101600</xdr:colOff>
      <xdr:row>56</xdr:row>
      <xdr:rowOff>96501</xdr:rowOff>
    </xdr:to>
    <xdr:sp macro="" textlink="">
      <xdr:nvSpPr>
        <xdr:cNvPr id="239" name="楕円 238">
          <a:extLst>
            <a:ext uri="{FF2B5EF4-FFF2-40B4-BE49-F238E27FC236}">
              <a16:creationId xmlns:a16="http://schemas.microsoft.com/office/drawing/2014/main" id="{B6B4DF72-7208-4BB0-A808-D7379258F2A5}"/>
            </a:ext>
          </a:extLst>
        </xdr:cNvPr>
        <xdr:cNvSpPr/>
      </xdr:nvSpPr>
      <xdr:spPr>
        <a:xfrm>
          <a:off x="6873240" y="93865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11233</xdr:rowOff>
    </xdr:from>
    <xdr:to>
      <xdr:col>45</xdr:col>
      <xdr:colOff>177800</xdr:colOff>
      <xdr:row>56</xdr:row>
      <xdr:rowOff>45701</xdr:rowOff>
    </xdr:to>
    <xdr:cxnSp macro="">
      <xdr:nvCxnSpPr>
        <xdr:cNvPr id="240" name="直線コネクタ 239">
          <a:extLst>
            <a:ext uri="{FF2B5EF4-FFF2-40B4-BE49-F238E27FC236}">
              <a16:creationId xmlns:a16="http://schemas.microsoft.com/office/drawing/2014/main" id="{388DFF10-5865-400E-9ABD-4607CBFF92FC}"/>
            </a:ext>
          </a:extLst>
        </xdr:cNvPr>
        <xdr:cNvCxnSpPr/>
      </xdr:nvCxnSpPr>
      <xdr:spPr>
        <a:xfrm flipV="1">
          <a:off x="6924040" y="9399073"/>
          <a:ext cx="789940" cy="3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122087</xdr:rowOff>
    </xdr:from>
    <xdr:ext cx="599010" cy="259045"/>
    <xdr:sp macro="" textlink="">
      <xdr:nvSpPr>
        <xdr:cNvPr id="241" name="n_1aveValue【橋りょう・トンネル】&#10;一人当たり有形固定資産（償却資産）額">
          <a:extLst>
            <a:ext uri="{FF2B5EF4-FFF2-40B4-BE49-F238E27FC236}">
              <a16:creationId xmlns:a16="http://schemas.microsoft.com/office/drawing/2014/main" id="{41AF9EFF-43CE-4D9F-96AB-0DF4F8F9C12A}"/>
            </a:ext>
          </a:extLst>
        </xdr:cNvPr>
        <xdr:cNvSpPr txBox="1"/>
      </xdr:nvSpPr>
      <xdr:spPr>
        <a:xfrm>
          <a:off x="8214575" y="1018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132567</xdr:rowOff>
    </xdr:from>
    <xdr:ext cx="599010" cy="259045"/>
    <xdr:sp macro="" textlink="">
      <xdr:nvSpPr>
        <xdr:cNvPr id="242" name="n_2aveValue【橋りょう・トンネル】&#10;一人当たり有形固定資産（償却資産）額">
          <a:extLst>
            <a:ext uri="{FF2B5EF4-FFF2-40B4-BE49-F238E27FC236}">
              <a16:creationId xmlns:a16="http://schemas.microsoft.com/office/drawing/2014/main" id="{B409DC1F-2A0E-461C-A1F9-0DB8F2738ADB}"/>
            </a:ext>
          </a:extLst>
        </xdr:cNvPr>
        <xdr:cNvSpPr txBox="1"/>
      </xdr:nvSpPr>
      <xdr:spPr>
        <a:xfrm>
          <a:off x="7444955" y="1019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18377</xdr:rowOff>
    </xdr:from>
    <xdr:ext cx="599010" cy="259045"/>
    <xdr:sp macro="" textlink="">
      <xdr:nvSpPr>
        <xdr:cNvPr id="243" name="n_3aveValue【橋りょう・トンネル】&#10;一人当たり有形固定資産（償却資産）額">
          <a:extLst>
            <a:ext uri="{FF2B5EF4-FFF2-40B4-BE49-F238E27FC236}">
              <a16:creationId xmlns:a16="http://schemas.microsoft.com/office/drawing/2014/main" id="{2C13EFF3-8459-4119-B174-613D80F438AE}"/>
            </a:ext>
          </a:extLst>
        </xdr:cNvPr>
        <xdr:cNvSpPr txBox="1"/>
      </xdr:nvSpPr>
      <xdr:spPr>
        <a:xfrm>
          <a:off x="6670255" y="10076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42891</xdr:rowOff>
    </xdr:from>
    <xdr:ext cx="599010" cy="259045"/>
    <xdr:sp macro="" textlink="">
      <xdr:nvSpPr>
        <xdr:cNvPr id="244" name="n_1mainValue【橋りょう・トンネル】&#10;一人当たり有形固定資産（償却資産）額">
          <a:extLst>
            <a:ext uri="{FF2B5EF4-FFF2-40B4-BE49-F238E27FC236}">
              <a16:creationId xmlns:a16="http://schemas.microsoft.com/office/drawing/2014/main" id="{0FEF7464-EBA2-457B-862A-AFEAB8696203}"/>
            </a:ext>
          </a:extLst>
        </xdr:cNvPr>
        <xdr:cNvSpPr txBox="1"/>
      </xdr:nvSpPr>
      <xdr:spPr>
        <a:xfrm>
          <a:off x="8214575" y="909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78560</xdr:rowOff>
    </xdr:from>
    <xdr:ext cx="599010" cy="259045"/>
    <xdr:sp macro="" textlink="">
      <xdr:nvSpPr>
        <xdr:cNvPr id="245" name="n_2mainValue【橋りょう・トンネル】&#10;一人当たり有形固定資産（償却資産）額">
          <a:extLst>
            <a:ext uri="{FF2B5EF4-FFF2-40B4-BE49-F238E27FC236}">
              <a16:creationId xmlns:a16="http://schemas.microsoft.com/office/drawing/2014/main" id="{A1D4A657-B5F5-4105-9355-3A1F78DF51DB}"/>
            </a:ext>
          </a:extLst>
        </xdr:cNvPr>
        <xdr:cNvSpPr txBox="1"/>
      </xdr:nvSpPr>
      <xdr:spPr>
        <a:xfrm>
          <a:off x="7444955" y="913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54</xdr:row>
      <xdr:rowOff>113028</xdr:rowOff>
    </xdr:from>
    <xdr:ext cx="599010" cy="259045"/>
    <xdr:sp macro="" textlink="">
      <xdr:nvSpPr>
        <xdr:cNvPr id="246" name="n_3mainValue【橋りょう・トンネル】&#10;一人当たり有形固定資産（償却資産）額">
          <a:extLst>
            <a:ext uri="{FF2B5EF4-FFF2-40B4-BE49-F238E27FC236}">
              <a16:creationId xmlns:a16="http://schemas.microsoft.com/office/drawing/2014/main" id="{B7C18119-F0F4-4AD9-9048-5BCF1F4E6F47}"/>
            </a:ext>
          </a:extLst>
        </xdr:cNvPr>
        <xdr:cNvSpPr txBox="1"/>
      </xdr:nvSpPr>
      <xdr:spPr>
        <a:xfrm>
          <a:off x="6670255" y="916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89327168-C881-4320-BF1E-98B09FC1B96D}"/>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093CF266-8FFE-4D9E-A495-C14BC9364585}"/>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F80248F6-B58B-41A5-BC9D-C022A479EBA2}"/>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BAB8699F-4011-42AB-AF87-3ACFB87B17F6}"/>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D7291AAE-3D00-4830-A450-9BB9ABA0D8B7}"/>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0B66B935-511F-4BE3-9668-F5E4DDC51BF3}"/>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2F705257-BDE2-4885-B3BF-EFB12CA5A663}"/>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56F791E2-7C44-4E2B-BA2D-E249DBA6CFF8}"/>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15D5BBB3-AFE9-466D-8FDE-CBBC2453CBFD}"/>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3FA5B116-FEC9-48E8-BF22-1441DDA028F8}"/>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7" name="テキスト ボックス 256">
          <a:extLst>
            <a:ext uri="{FF2B5EF4-FFF2-40B4-BE49-F238E27FC236}">
              <a16:creationId xmlns:a16="http://schemas.microsoft.com/office/drawing/2014/main" id="{A68BB97A-1031-4AA5-A61E-484720EB32EF}"/>
            </a:ext>
          </a:extLst>
        </xdr:cNvPr>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8" name="直線コネクタ 257">
          <a:extLst>
            <a:ext uri="{FF2B5EF4-FFF2-40B4-BE49-F238E27FC236}">
              <a16:creationId xmlns:a16="http://schemas.microsoft.com/office/drawing/2014/main" id="{F3AC75E8-C805-40D8-9439-BFD66C59832E}"/>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9" name="テキスト ボックス 258">
          <a:extLst>
            <a:ext uri="{FF2B5EF4-FFF2-40B4-BE49-F238E27FC236}">
              <a16:creationId xmlns:a16="http://schemas.microsoft.com/office/drawing/2014/main" id="{A2956897-027D-44A0-8385-B8CF076EADDE}"/>
            </a:ext>
          </a:extLst>
        </xdr:cNvPr>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0" name="直線コネクタ 259">
          <a:extLst>
            <a:ext uri="{FF2B5EF4-FFF2-40B4-BE49-F238E27FC236}">
              <a16:creationId xmlns:a16="http://schemas.microsoft.com/office/drawing/2014/main" id="{E07ECE60-4D6A-4252-ABC2-22F258CDC1EC}"/>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1" name="テキスト ボックス 260">
          <a:extLst>
            <a:ext uri="{FF2B5EF4-FFF2-40B4-BE49-F238E27FC236}">
              <a16:creationId xmlns:a16="http://schemas.microsoft.com/office/drawing/2014/main" id="{F573A353-E2CC-4088-B9F4-227FE7C208FE}"/>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2" name="直線コネクタ 261">
          <a:extLst>
            <a:ext uri="{FF2B5EF4-FFF2-40B4-BE49-F238E27FC236}">
              <a16:creationId xmlns:a16="http://schemas.microsoft.com/office/drawing/2014/main" id="{FB304FDD-A9CD-4205-8C04-C8D78928C7B8}"/>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3" name="テキスト ボックス 262">
          <a:extLst>
            <a:ext uri="{FF2B5EF4-FFF2-40B4-BE49-F238E27FC236}">
              <a16:creationId xmlns:a16="http://schemas.microsoft.com/office/drawing/2014/main" id="{EC6E56CF-6B0C-4CC8-9415-8F2B774D47D3}"/>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4" name="直線コネクタ 263">
          <a:extLst>
            <a:ext uri="{FF2B5EF4-FFF2-40B4-BE49-F238E27FC236}">
              <a16:creationId xmlns:a16="http://schemas.microsoft.com/office/drawing/2014/main" id="{7FBCBC2D-37C4-4574-BE5E-73FE7E5B4364}"/>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5" name="テキスト ボックス 264">
          <a:extLst>
            <a:ext uri="{FF2B5EF4-FFF2-40B4-BE49-F238E27FC236}">
              <a16:creationId xmlns:a16="http://schemas.microsoft.com/office/drawing/2014/main" id="{726040A3-8206-41EE-A2B4-D9C94251D26E}"/>
            </a:ext>
          </a:extLst>
        </xdr:cNvPr>
        <xdr:cNvSpPr txBox="1"/>
      </xdr:nvSpPr>
      <xdr:spPr>
        <a:xfrm>
          <a:off x="27196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a:extLst>
            <a:ext uri="{FF2B5EF4-FFF2-40B4-BE49-F238E27FC236}">
              <a16:creationId xmlns:a16="http://schemas.microsoft.com/office/drawing/2014/main" id="{E29152F4-CF30-4BA6-8256-3D41175D202C}"/>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a:extLst>
            <a:ext uri="{FF2B5EF4-FFF2-40B4-BE49-F238E27FC236}">
              <a16:creationId xmlns:a16="http://schemas.microsoft.com/office/drawing/2014/main" id="{7087AF7B-7F1E-4F94-BEFD-CBB987DA59CD}"/>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a:extLst>
            <a:ext uri="{FF2B5EF4-FFF2-40B4-BE49-F238E27FC236}">
              <a16:creationId xmlns:a16="http://schemas.microsoft.com/office/drawing/2014/main" id="{C1462C4B-1C76-4840-902C-BF9669919E15}"/>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154687</xdr:rowOff>
    </xdr:from>
    <xdr:to>
      <xdr:col>24</xdr:col>
      <xdr:colOff>62865</xdr:colOff>
      <xdr:row>84</xdr:row>
      <xdr:rowOff>156972</xdr:rowOff>
    </xdr:to>
    <xdr:cxnSp macro="">
      <xdr:nvCxnSpPr>
        <xdr:cNvPr id="269" name="直線コネクタ 268">
          <a:extLst>
            <a:ext uri="{FF2B5EF4-FFF2-40B4-BE49-F238E27FC236}">
              <a16:creationId xmlns:a16="http://schemas.microsoft.com/office/drawing/2014/main" id="{2F9BAF46-0B07-4D1C-8AFB-E8DB82110AA8}"/>
            </a:ext>
          </a:extLst>
        </xdr:cNvPr>
        <xdr:cNvCxnSpPr/>
      </xdr:nvCxnSpPr>
      <xdr:spPr>
        <a:xfrm flipV="1">
          <a:off x="4086225" y="13398247"/>
          <a:ext cx="0" cy="8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160799</xdr:rowOff>
    </xdr:from>
    <xdr:ext cx="405111" cy="259045"/>
    <xdr:sp macro="" textlink="">
      <xdr:nvSpPr>
        <xdr:cNvPr id="270" name="【公営住宅】&#10;有形固定資産減価償却率最小値テキスト">
          <a:extLst>
            <a:ext uri="{FF2B5EF4-FFF2-40B4-BE49-F238E27FC236}">
              <a16:creationId xmlns:a16="http://schemas.microsoft.com/office/drawing/2014/main" id="{0DF6467E-2FDB-42A9-B880-6B3BD31BEA8D}"/>
            </a:ext>
          </a:extLst>
        </xdr:cNvPr>
        <xdr:cNvSpPr txBox="1"/>
      </xdr:nvSpPr>
      <xdr:spPr>
        <a:xfrm>
          <a:off x="4124960" y="14242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156972</xdr:rowOff>
    </xdr:from>
    <xdr:to>
      <xdr:col>24</xdr:col>
      <xdr:colOff>152400</xdr:colOff>
      <xdr:row>84</xdr:row>
      <xdr:rowOff>156972</xdr:rowOff>
    </xdr:to>
    <xdr:cxnSp macro="">
      <xdr:nvCxnSpPr>
        <xdr:cNvPr id="271" name="直線コネクタ 270">
          <a:extLst>
            <a:ext uri="{FF2B5EF4-FFF2-40B4-BE49-F238E27FC236}">
              <a16:creationId xmlns:a16="http://schemas.microsoft.com/office/drawing/2014/main" id="{5C4E2E12-2113-45D1-B48F-16C056B3A3DE}"/>
            </a:ext>
          </a:extLst>
        </xdr:cNvPr>
        <xdr:cNvCxnSpPr/>
      </xdr:nvCxnSpPr>
      <xdr:spPr>
        <a:xfrm>
          <a:off x="4020820" y="142387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101364</xdr:rowOff>
    </xdr:from>
    <xdr:ext cx="405111" cy="259045"/>
    <xdr:sp macro="" textlink="">
      <xdr:nvSpPr>
        <xdr:cNvPr id="272" name="【公営住宅】&#10;有形固定資産減価償却率最大値テキスト">
          <a:extLst>
            <a:ext uri="{FF2B5EF4-FFF2-40B4-BE49-F238E27FC236}">
              <a16:creationId xmlns:a16="http://schemas.microsoft.com/office/drawing/2014/main" id="{D34C7009-375F-4E16-BBA2-75D88F35E012}"/>
            </a:ext>
          </a:extLst>
        </xdr:cNvPr>
        <xdr:cNvSpPr txBox="1"/>
      </xdr:nvSpPr>
      <xdr:spPr>
        <a:xfrm>
          <a:off x="4124960" y="1317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154687</xdr:rowOff>
    </xdr:from>
    <xdr:to>
      <xdr:col>24</xdr:col>
      <xdr:colOff>152400</xdr:colOff>
      <xdr:row>79</xdr:row>
      <xdr:rowOff>154687</xdr:rowOff>
    </xdr:to>
    <xdr:cxnSp macro="">
      <xdr:nvCxnSpPr>
        <xdr:cNvPr id="273" name="直線コネクタ 272">
          <a:extLst>
            <a:ext uri="{FF2B5EF4-FFF2-40B4-BE49-F238E27FC236}">
              <a16:creationId xmlns:a16="http://schemas.microsoft.com/office/drawing/2014/main" id="{306DA77D-2344-4553-8FF5-50302A66A918}"/>
            </a:ext>
          </a:extLst>
        </xdr:cNvPr>
        <xdr:cNvCxnSpPr/>
      </xdr:nvCxnSpPr>
      <xdr:spPr>
        <a:xfrm>
          <a:off x="4020820" y="133982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103903</xdr:rowOff>
    </xdr:from>
    <xdr:ext cx="405111" cy="259045"/>
    <xdr:sp macro="" textlink="">
      <xdr:nvSpPr>
        <xdr:cNvPr id="274" name="【公営住宅】&#10;有形固定資産減価償却率平均値テキスト">
          <a:extLst>
            <a:ext uri="{FF2B5EF4-FFF2-40B4-BE49-F238E27FC236}">
              <a16:creationId xmlns:a16="http://schemas.microsoft.com/office/drawing/2014/main" id="{D6584AF7-12EC-4A44-ACA0-2F8E75921410}"/>
            </a:ext>
          </a:extLst>
        </xdr:cNvPr>
        <xdr:cNvSpPr txBox="1"/>
      </xdr:nvSpPr>
      <xdr:spPr>
        <a:xfrm>
          <a:off x="4124960" y="13850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81026</xdr:rowOff>
    </xdr:from>
    <xdr:to>
      <xdr:col>24</xdr:col>
      <xdr:colOff>114300</xdr:colOff>
      <xdr:row>84</xdr:row>
      <xdr:rowOff>11176</xdr:rowOff>
    </xdr:to>
    <xdr:sp macro="" textlink="">
      <xdr:nvSpPr>
        <xdr:cNvPr id="275" name="フローチャート: 判断 274">
          <a:extLst>
            <a:ext uri="{FF2B5EF4-FFF2-40B4-BE49-F238E27FC236}">
              <a16:creationId xmlns:a16="http://schemas.microsoft.com/office/drawing/2014/main" id="{D5A92AA2-3B12-4B65-A543-73B245323600}"/>
            </a:ext>
          </a:extLst>
        </xdr:cNvPr>
        <xdr:cNvSpPr/>
      </xdr:nvSpPr>
      <xdr:spPr>
        <a:xfrm>
          <a:off x="4036060" y="139951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140463</xdr:rowOff>
    </xdr:from>
    <xdr:to>
      <xdr:col>20</xdr:col>
      <xdr:colOff>38100</xdr:colOff>
      <xdr:row>84</xdr:row>
      <xdr:rowOff>70613</xdr:rowOff>
    </xdr:to>
    <xdr:sp macro="" textlink="">
      <xdr:nvSpPr>
        <xdr:cNvPr id="276" name="フローチャート: 判断 275">
          <a:extLst>
            <a:ext uri="{FF2B5EF4-FFF2-40B4-BE49-F238E27FC236}">
              <a16:creationId xmlns:a16="http://schemas.microsoft.com/office/drawing/2014/main" id="{C1818EDC-3DC8-461E-A582-01F4BC717AE7}"/>
            </a:ext>
          </a:extLst>
        </xdr:cNvPr>
        <xdr:cNvSpPr/>
      </xdr:nvSpPr>
      <xdr:spPr>
        <a:xfrm>
          <a:off x="3312160" y="140545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158750</xdr:rowOff>
    </xdr:from>
    <xdr:to>
      <xdr:col>15</xdr:col>
      <xdr:colOff>101600</xdr:colOff>
      <xdr:row>84</xdr:row>
      <xdr:rowOff>88900</xdr:rowOff>
    </xdr:to>
    <xdr:sp macro="" textlink="">
      <xdr:nvSpPr>
        <xdr:cNvPr id="277" name="フローチャート: 判断 276">
          <a:extLst>
            <a:ext uri="{FF2B5EF4-FFF2-40B4-BE49-F238E27FC236}">
              <a16:creationId xmlns:a16="http://schemas.microsoft.com/office/drawing/2014/main" id="{E87F56A6-12B3-4E58-B434-1992A8BA6FA7}"/>
            </a:ext>
          </a:extLst>
        </xdr:cNvPr>
        <xdr:cNvSpPr/>
      </xdr:nvSpPr>
      <xdr:spPr>
        <a:xfrm>
          <a:off x="251460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129032</xdr:rowOff>
    </xdr:from>
    <xdr:to>
      <xdr:col>10</xdr:col>
      <xdr:colOff>165100</xdr:colOff>
      <xdr:row>85</xdr:row>
      <xdr:rowOff>59182</xdr:rowOff>
    </xdr:to>
    <xdr:sp macro="" textlink="">
      <xdr:nvSpPr>
        <xdr:cNvPr id="278" name="フローチャート: 判断 277">
          <a:extLst>
            <a:ext uri="{FF2B5EF4-FFF2-40B4-BE49-F238E27FC236}">
              <a16:creationId xmlns:a16="http://schemas.microsoft.com/office/drawing/2014/main" id="{425D1558-C960-4E7B-B934-3D54AD684EF7}"/>
            </a:ext>
          </a:extLst>
        </xdr:cNvPr>
        <xdr:cNvSpPr/>
      </xdr:nvSpPr>
      <xdr:spPr>
        <a:xfrm>
          <a:off x="1739900" y="142107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27355CD4-788F-41A2-8DF8-BF2D1F1E70BD}"/>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A0E6E874-9DAF-4B10-9942-8E4A855AC224}"/>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63BF7BF1-BE57-476B-8246-7D9B020360AB}"/>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4FDB8F78-0DF4-4950-B483-18E2B8949E8F}"/>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BC8CF3F-4A95-42E8-968F-423419818785}"/>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106172</xdr:rowOff>
    </xdr:from>
    <xdr:to>
      <xdr:col>24</xdr:col>
      <xdr:colOff>114300</xdr:colOff>
      <xdr:row>85</xdr:row>
      <xdr:rowOff>36322</xdr:rowOff>
    </xdr:to>
    <xdr:sp macro="" textlink="">
      <xdr:nvSpPr>
        <xdr:cNvPr id="284" name="楕円 283">
          <a:extLst>
            <a:ext uri="{FF2B5EF4-FFF2-40B4-BE49-F238E27FC236}">
              <a16:creationId xmlns:a16="http://schemas.microsoft.com/office/drawing/2014/main" id="{27BC8E9B-507B-43C8-B5BB-3BF05B092405}"/>
            </a:ext>
          </a:extLst>
        </xdr:cNvPr>
        <xdr:cNvSpPr/>
      </xdr:nvSpPr>
      <xdr:spPr>
        <a:xfrm>
          <a:off x="4036060" y="141879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21099</xdr:rowOff>
    </xdr:from>
    <xdr:ext cx="405111" cy="259045"/>
    <xdr:sp macro="" textlink="">
      <xdr:nvSpPr>
        <xdr:cNvPr id="285" name="【公営住宅】&#10;有形固定資産減価償却率該当値テキスト">
          <a:extLst>
            <a:ext uri="{FF2B5EF4-FFF2-40B4-BE49-F238E27FC236}">
              <a16:creationId xmlns:a16="http://schemas.microsoft.com/office/drawing/2014/main" id="{A31DB848-4B50-4125-8730-9CAF8247D14C}"/>
            </a:ext>
          </a:extLst>
        </xdr:cNvPr>
        <xdr:cNvSpPr txBox="1"/>
      </xdr:nvSpPr>
      <xdr:spPr>
        <a:xfrm>
          <a:off x="4124960" y="14102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3302</xdr:rowOff>
    </xdr:from>
    <xdr:to>
      <xdr:col>20</xdr:col>
      <xdr:colOff>38100</xdr:colOff>
      <xdr:row>85</xdr:row>
      <xdr:rowOff>104902</xdr:rowOff>
    </xdr:to>
    <xdr:sp macro="" textlink="">
      <xdr:nvSpPr>
        <xdr:cNvPr id="286" name="楕円 285">
          <a:extLst>
            <a:ext uri="{FF2B5EF4-FFF2-40B4-BE49-F238E27FC236}">
              <a16:creationId xmlns:a16="http://schemas.microsoft.com/office/drawing/2014/main" id="{29A24692-DEC9-4669-AC16-6DEE2A96798E}"/>
            </a:ext>
          </a:extLst>
        </xdr:cNvPr>
        <xdr:cNvSpPr/>
      </xdr:nvSpPr>
      <xdr:spPr>
        <a:xfrm>
          <a:off x="3312160" y="142527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156972</xdr:rowOff>
    </xdr:from>
    <xdr:to>
      <xdr:col>24</xdr:col>
      <xdr:colOff>63500</xdr:colOff>
      <xdr:row>85</xdr:row>
      <xdr:rowOff>54102</xdr:rowOff>
    </xdr:to>
    <xdr:cxnSp macro="">
      <xdr:nvCxnSpPr>
        <xdr:cNvPr id="287" name="直線コネクタ 286">
          <a:extLst>
            <a:ext uri="{FF2B5EF4-FFF2-40B4-BE49-F238E27FC236}">
              <a16:creationId xmlns:a16="http://schemas.microsoft.com/office/drawing/2014/main" id="{42F9A2B3-F179-4010-B368-3E76B0793C5B}"/>
            </a:ext>
          </a:extLst>
        </xdr:cNvPr>
        <xdr:cNvCxnSpPr/>
      </xdr:nvCxnSpPr>
      <xdr:spPr>
        <a:xfrm flipV="1">
          <a:off x="3355340" y="14238732"/>
          <a:ext cx="73152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53594</xdr:rowOff>
    </xdr:from>
    <xdr:to>
      <xdr:col>15</xdr:col>
      <xdr:colOff>101600</xdr:colOff>
      <xdr:row>85</xdr:row>
      <xdr:rowOff>155194</xdr:rowOff>
    </xdr:to>
    <xdr:sp macro="" textlink="">
      <xdr:nvSpPr>
        <xdr:cNvPr id="288" name="楕円 287">
          <a:extLst>
            <a:ext uri="{FF2B5EF4-FFF2-40B4-BE49-F238E27FC236}">
              <a16:creationId xmlns:a16="http://schemas.microsoft.com/office/drawing/2014/main" id="{65B57AAD-4455-4A9E-8CFE-A19650676794}"/>
            </a:ext>
          </a:extLst>
        </xdr:cNvPr>
        <xdr:cNvSpPr/>
      </xdr:nvSpPr>
      <xdr:spPr>
        <a:xfrm>
          <a:off x="2514600" y="143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54102</xdr:rowOff>
    </xdr:from>
    <xdr:to>
      <xdr:col>19</xdr:col>
      <xdr:colOff>177800</xdr:colOff>
      <xdr:row>85</xdr:row>
      <xdr:rowOff>104394</xdr:rowOff>
    </xdr:to>
    <xdr:cxnSp macro="">
      <xdr:nvCxnSpPr>
        <xdr:cNvPr id="289" name="直線コネクタ 288">
          <a:extLst>
            <a:ext uri="{FF2B5EF4-FFF2-40B4-BE49-F238E27FC236}">
              <a16:creationId xmlns:a16="http://schemas.microsoft.com/office/drawing/2014/main" id="{2DA1BF31-9138-49C6-956A-6F72B6A7F682}"/>
            </a:ext>
          </a:extLst>
        </xdr:cNvPr>
        <xdr:cNvCxnSpPr/>
      </xdr:nvCxnSpPr>
      <xdr:spPr>
        <a:xfrm flipV="1">
          <a:off x="2565400" y="14303502"/>
          <a:ext cx="78994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113030</xdr:rowOff>
    </xdr:from>
    <xdr:to>
      <xdr:col>10</xdr:col>
      <xdr:colOff>165100</xdr:colOff>
      <xdr:row>86</xdr:row>
      <xdr:rowOff>43180</xdr:rowOff>
    </xdr:to>
    <xdr:sp macro="" textlink="">
      <xdr:nvSpPr>
        <xdr:cNvPr id="290" name="楕円 289">
          <a:extLst>
            <a:ext uri="{FF2B5EF4-FFF2-40B4-BE49-F238E27FC236}">
              <a16:creationId xmlns:a16="http://schemas.microsoft.com/office/drawing/2014/main" id="{2748B074-EBF9-4207-B30A-FA0AC3AF4983}"/>
            </a:ext>
          </a:extLst>
        </xdr:cNvPr>
        <xdr:cNvSpPr/>
      </xdr:nvSpPr>
      <xdr:spPr>
        <a:xfrm>
          <a:off x="1739900" y="14362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104394</xdr:rowOff>
    </xdr:from>
    <xdr:to>
      <xdr:col>15</xdr:col>
      <xdr:colOff>50800</xdr:colOff>
      <xdr:row>85</xdr:row>
      <xdr:rowOff>163830</xdr:rowOff>
    </xdr:to>
    <xdr:cxnSp macro="">
      <xdr:nvCxnSpPr>
        <xdr:cNvPr id="291" name="直線コネクタ 290">
          <a:extLst>
            <a:ext uri="{FF2B5EF4-FFF2-40B4-BE49-F238E27FC236}">
              <a16:creationId xmlns:a16="http://schemas.microsoft.com/office/drawing/2014/main" id="{669F0E02-5172-4B3D-A403-196B8ED12709}"/>
            </a:ext>
          </a:extLst>
        </xdr:cNvPr>
        <xdr:cNvCxnSpPr/>
      </xdr:nvCxnSpPr>
      <xdr:spPr>
        <a:xfrm flipV="1">
          <a:off x="1790700" y="14353794"/>
          <a:ext cx="7747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87140</xdr:rowOff>
    </xdr:from>
    <xdr:ext cx="405111" cy="259045"/>
    <xdr:sp macro="" textlink="">
      <xdr:nvSpPr>
        <xdr:cNvPr id="292" name="n_1aveValue【公営住宅】&#10;有形固定資産減価償却率">
          <a:extLst>
            <a:ext uri="{FF2B5EF4-FFF2-40B4-BE49-F238E27FC236}">
              <a16:creationId xmlns:a16="http://schemas.microsoft.com/office/drawing/2014/main" id="{EC687D02-C372-4553-9EBF-EE72F7FB22B2}"/>
            </a:ext>
          </a:extLst>
        </xdr:cNvPr>
        <xdr:cNvSpPr txBox="1"/>
      </xdr:nvSpPr>
      <xdr:spPr>
        <a:xfrm>
          <a:off x="3170564" y="13833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105427</xdr:rowOff>
    </xdr:from>
    <xdr:ext cx="405111" cy="259045"/>
    <xdr:sp macro="" textlink="">
      <xdr:nvSpPr>
        <xdr:cNvPr id="293" name="n_2aveValue【公営住宅】&#10;有形固定資産減価償却率">
          <a:extLst>
            <a:ext uri="{FF2B5EF4-FFF2-40B4-BE49-F238E27FC236}">
              <a16:creationId xmlns:a16="http://schemas.microsoft.com/office/drawing/2014/main" id="{D83BA1E4-E70F-4870-9ECD-FF6A32DBD361}"/>
            </a:ext>
          </a:extLst>
        </xdr:cNvPr>
        <xdr:cNvSpPr txBox="1"/>
      </xdr:nvSpPr>
      <xdr:spPr>
        <a:xfrm>
          <a:off x="2385704"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75709</xdr:rowOff>
    </xdr:from>
    <xdr:ext cx="405111" cy="259045"/>
    <xdr:sp macro="" textlink="">
      <xdr:nvSpPr>
        <xdr:cNvPr id="294" name="n_3aveValue【公営住宅】&#10;有形固定資産減価償却率">
          <a:extLst>
            <a:ext uri="{FF2B5EF4-FFF2-40B4-BE49-F238E27FC236}">
              <a16:creationId xmlns:a16="http://schemas.microsoft.com/office/drawing/2014/main" id="{63BDF4F7-3EA8-46AE-9EC4-F99B84F91935}"/>
            </a:ext>
          </a:extLst>
        </xdr:cNvPr>
        <xdr:cNvSpPr txBox="1"/>
      </xdr:nvSpPr>
      <xdr:spPr>
        <a:xfrm>
          <a:off x="1611004" y="13989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96029</xdr:rowOff>
    </xdr:from>
    <xdr:ext cx="405111" cy="259045"/>
    <xdr:sp macro="" textlink="">
      <xdr:nvSpPr>
        <xdr:cNvPr id="295" name="n_1mainValue【公営住宅】&#10;有形固定資産減価償却率">
          <a:extLst>
            <a:ext uri="{FF2B5EF4-FFF2-40B4-BE49-F238E27FC236}">
              <a16:creationId xmlns:a16="http://schemas.microsoft.com/office/drawing/2014/main" id="{5DD281C3-F816-4AB1-B0EC-6C851D786BC9}"/>
            </a:ext>
          </a:extLst>
        </xdr:cNvPr>
        <xdr:cNvSpPr txBox="1"/>
      </xdr:nvSpPr>
      <xdr:spPr>
        <a:xfrm>
          <a:off x="3170564" y="14345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146321</xdr:rowOff>
    </xdr:from>
    <xdr:ext cx="405111" cy="259045"/>
    <xdr:sp macro="" textlink="">
      <xdr:nvSpPr>
        <xdr:cNvPr id="296" name="n_2mainValue【公営住宅】&#10;有形固定資産減価償却率">
          <a:extLst>
            <a:ext uri="{FF2B5EF4-FFF2-40B4-BE49-F238E27FC236}">
              <a16:creationId xmlns:a16="http://schemas.microsoft.com/office/drawing/2014/main" id="{77353137-2F4F-49D9-8390-AE7F2D7695A6}"/>
            </a:ext>
          </a:extLst>
        </xdr:cNvPr>
        <xdr:cNvSpPr txBox="1"/>
      </xdr:nvSpPr>
      <xdr:spPr>
        <a:xfrm>
          <a:off x="2385704" y="143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34307</xdr:rowOff>
    </xdr:from>
    <xdr:ext cx="405111" cy="259045"/>
    <xdr:sp macro="" textlink="">
      <xdr:nvSpPr>
        <xdr:cNvPr id="297" name="n_3mainValue【公営住宅】&#10;有形固定資産減価償却率">
          <a:extLst>
            <a:ext uri="{FF2B5EF4-FFF2-40B4-BE49-F238E27FC236}">
              <a16:creationId xmlns:a16="http://schemas.microsoft.com/office/drawing/2014/main" id="{AD81A6FA-EF73-47BE-81A8-DC71B8BCB951}"/>
            </a:ext>
          </a:extLst>
        </xdr:cNvPr>
        <xdr:cNvSpPr txBox="1"/>
      </xdr:nvSpPr>
      <xdr:spPr>
        <a:xfrm>
          <a:off x="161100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142C0E44-4549-45CF-B5C0-E866721D483B}"/>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a:extLst>
            <a:ext uri="{FF2B5EF4-FFF2-40B4-BE49-F238E27FC236}">
              <a16:creationId xmlns:a16="http://schemas.microsoft.com/office/drawing/2014/main" id="{B5FB2285-2D81-4525-958E-1935AD4D6B64}"/>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a:extLst>
            <a:ext uri="{FF2B5EF4-FFF2-40B4-BE49-F238E27FC236}">
              <a16:creationId xmlns:a16="http://schemas.microsoft.com/office/drawing/2014/main" id="{CBD64E39-5404-45AD-92D2-A720E7E24D4A}"/>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a:extLst>
            <a:ext uri="{FF2B5EF4-FFF2-40B4-BE49-F238E27FC236}">
              <a16:creationId xmlns:a16="http://schemas.microsoft.com/office/drawing/2014/main" id="{DF70BD64-7773-4D76-8620-6930E03339FA}"/>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a:extLst>
            <a:ext uri="{FF2B5EF4-FFF2-40B4-BE49-F238E27FC236}">
              <a16:creationId xmlns:a16="http://schemas.microsoft.com/office/drawing/2014/main" id="{F3C43ABF-2AA6-4A40-B891-F8467258BF7F}"/>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a:extLst>
            <a:ext uri="{FF2B5EF4-FFF2-40B4-BE49-F238E27FC236}">
              <a16:creationId xmlns:a16="http://schemas.microsoft.com/office/drawing/2014/main" id="{9E75259E-2143-47A6-B883-3EC5AC4806F5}"/>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a:extLst>
            <a:ext uri="{FF2B5EF4-FFF2-40B4-BE49-F238E27FC236}">
              <a16:creationId xmlns:a16="http://schemas.microsoft.com/office/drawing/2014/main" id="{C9403210-3597-4C00-AE45-D3D3D0BA1651}"/>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a:extLst>
            <a:ext uri="{FF2B5EF4-FFF2-40B4-BE49-F238E27FC236}">
              <a16:creationId xmlns:a16="http://schemas.microsoft.com/office/drawing/2014/main" id="{3C4E79D1-CF6F-42CB-9BE4-CBFFE2A7BC4C}"/>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a:extLst>
            <a:ext uri="{FF2B5EF4-FFF2-40B4-BE49-F238E27FC236}">
              <a16:creationId xmlns:a16="http://schemas.microsoft.com/office/drawing/2014/main" id="{6EFD7FB0-85A6-4A84-BC44-CD672B0BE3F8}"/>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a:extLst>
            <a:ext uri="{FF2B5EF4-FFF2-40B4-BE49-F238E27FC236}">
              <a16:creationId xmlns:a16="http://schemas.microsoft.com/office/drawing/2014/main" id="{43AE2FDE-F18E-4999-86C6-E58C7BD91C6A}"/>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08" name="テキスト ボックス 307">
          <a:extLst>
            <a:ext uri="{FF2B5EF4-FFF2-40B4-BE49-F238E27FC236}">
              <a16:creationId xmlns:a16="http://schemas.microsoft.com/office/drawing/2014/main" id="{ED36FCA5-0766-44EC-B759-42372F671837}"/>
            </a:ext>
          </a:extLst>
        </xdr:cNvPr>
        <xdr:cNvSpPr txBox="1"/>
      </xdr:nvSpPr>
      <xdr:spPr>
        <a:xfrm>
          <a:off x="54053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168729</xdr:rowOff>
    </xdr:from>
    <xdr:to>
      <xdr:col>59</xdr:col>
      <xdr:colOff>50800</xdr:colOff>
      <xdr:row>86</xdr:row>
      <xdr:rowOff>168729</xdr:rowOff>
    </xdr:to>
    <xdr:cxnSp macro="">
      <xdr:nvCxnSpPr>
        <xdr:cNvPr id="309" name="直線コネクタ 308">
          <a:extLst>
            <a:ext uri="{FF2B5EF4-FFF2-40B4-BE49-F238E27FC236}">
              <a16:creationId xmlns:a16="http://schemas.microsoft.com/office/drawing/2014/main" id="{29472090-1ACF-4D07-B09D-5CA1A6CE448E}"/>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0" name="テキスト ボックス 309">
          <a:extLst>
            <a:ext uri="{FF2B5EF4-FFF2-40B4-BE49-F238E27FC236}">
              <a16:creationId xmlns:a16="http://schemas.microsoft.com/office/drawing/2014/main" id="{2111E3B8-40CC-44F1-8EEC-16B277B59DCE}"/>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1" name="直線コネクタ 310">
          <a:extLst>
            <a:ext uri="{FF2B5EF4-FFF2-40B4-BE49-F238E27FC236}">
              <a16:creationId xmlns:a16="http://schemas.microsoft.com/office/drawing/2014/main" id="{FBC04D8A-3AB5-4EE8-A028-8FD412D586E9}"/>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2" name="テキスト ボックス 311">
          <a:extLst>
            <a:ext uri="{FF2B5EF4-FFF2-40B4-BE49-F238E27FC236}">
              <a16:creationId xmlns:a16="http://schemas.microsoft.com/office/drawing/2014/main" id="{0BB44495-64B4-456D-B730-404EC5887CC5}"/>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3" name="直線コネクタ 312">
          <a:extLst>
            <a:ext uri="{FF2B5EF4-FFF2-40B4-BE49-F238E27FC236}">
              <a16:creationId xmlns:a16="http://schemas.microsoft.com/office/drawing/2014/main" id="{3873FBDF-8E9A-4BCF-992F-9EB703739211}"/>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4" name="テキスト ボックス 313">
          <a:extLst>
            <a:ext uri="{FF2B5EF4-FFF2-40B4-BE49-F238E27FC236}">
              <a16:creationId xmlns:a16="http://schemas.microsoft.com/office/drawing/2014/main" id="{2C7AB753-D9B6-4A71-B27C-AD8C4388C878}"/>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5" name="直線コネクタ 314">
          <a:extLst>
            <a:ext uri="{FF2B5EF4-FFF2-40B4-BE49-F238E27FC236}">
              <a16:creationId xmlns:a16="http://schemas.microsoft.com/office/drawing/2014/main" id="{8482B54F-CCD6-407C-87E0-307B7C8B0534}"/>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6" name="テキスト ボックス 315">
          <a:extLst>
            <a:ext uri="{FF2B5EF4-FFF2-40B4-BE49-F238E27FC236}">
              <a16:creationId xmlns:a16="http://schemas.microsoft.com/office/drawing/2014/main" id="{4640A90F-B34A-4AA7-B1B8-AC1307347A86}"/>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7" name="直線コネクタ 316">
          <a:extLst>
            <a:ext uri="{FF2B5EF4-FFF2-40B4-BE49-F238E27FC236}">
              <a16:creationId xmlns:a16="http://schemas.microsoft.com/office/drawing/2014/main" id="{E652E02A-7824-4CC4-B1D0-9EC4A917E36F}"/>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8" name="テキスト ボックス 317">
          <a:extLst>
            <a:ext uri="{FF2B5EF4-FFF2-40B4-BE49-F238E27FC236}">
              <a16:creationId xmlns:a16="http://schemas.microsoft.com/office/drawing/2014/main" id="{47259F37-69AF-4EA4-8E02-E4CCBA04F469}"/>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9" name="直線コネクタ 318">
          <a:extLst>
            <a:ext uri="{FF2B5EF4-FFF2-40B4-BE49-F238E27FC236}">
              <a16:creationId xmlns:a16="http://schemas.microsoft.com/office/drawing/2014/main" id="{0AD904A3-82C2-4637-82A7-F87EF4CFD702}"/>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0" name="テキスト ボックス 319">
          <a:extLst>
            <a:ext uri="{FF2B5EF4-FFF2-40B4-BE49-F238E27FC236}">
              <a16:creationId xmlns:a16="http://schemas.microsoft.com/office/drawing/2014/main" id="{22E7A576-D614-4F6F-91E0-4F643763240E}"/>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a:extLst>
            <a:ext uri="{FF2B5EF4-FFF2-40B4-BE49-F238E27FC236}">
              <a16:creationId xmlns:a16="http://schemas.microsoft.com/office/drawing/2014/main" id="{B3A8DBE4-DBF7-4BA2-8366-CF724B58D3FE}"/>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a:extLst>
            <a:ext uri="{FF2B5EF4-FFF2-40B4-BE49-F238E27FC236}">
              <a16:creationId xmlns:a16="http://schemas.microsoft.com/office/drawing/2014/main" id="{626CE41B-339C-4B02-A30B-BD3F11820F28}"/>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公営住宅】&#10;一人当たり面積グラフ枠">
          <a:extLst>
            <a:ext uri="{FF2B5EF4-FFF2-40B4-BE49-F238E27FC236}">
              <a16:creationId xmlns:a16="http://schemas.microsoft.com/office/drawing/2014/main" id="{440EA74E-5F8F-43B7-AD32-387E18B5CF17}"/>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169273</xdr:rowOff>
    </xdr:from>
    <xdr:to>
      <xdr:col>54</xdr:col>
      <xdr:colOff>189865</xdr:colOff>
      <xdr:row>86</xdr:row>
      <xdr:rowOff>45720</xdr:rowOff>
    </xdr:to>
    <xdr:cxnSp macro="">
      <xdr:nvCxnSpPr>
        <xdr:cNvPr id="324" name="直線コネクタ 323">
          <a:extLst>
            <a:ext uri="{FF2B5EF4-FFF2-40B4-BE49-F238E27FC236}">
              <a16:creationId xmlns:a16="http://schemas.microsoft.com/office/drawing/2014/main" id="{A2E8B3B1-D4C9-4FC3-9714-30580EE3D050}"/>
            </a:ext>
          </a:extLst>
        </xdr:cNvPr>
        <xdr:cNvCxnSpPr/>
      </xdr:nvCxnSpPr>
      <xdr:spPr>
        <a:xfrm flipV="1">
          <a:off x="9219565" y="13077553"/>
          <a:ext cx="0" cy="138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325" name="【公営住宅】&#10;一人当たり面積最小値テキスト">
          <a:extLst>
            <a:ext uri="{FF2B5EF4-FFF2-40B4-BE49-F238E27FC236}">
              <a16:creationId xmlns:a16="http://schemas.microsoft.com/office/drawing/2014/main" id="{E38D22E4-F6A7-4271-A8AD-A14D374DC779}"/>
            </a:ext>
          </a:extLst>
        </xdr:cNvPr>
        <xdr:cNvSpPr txBox="1"/>
      </xdr:nvSpPr>
      <xdr:spPr>
        <a:xfrm>
          <a:off x="9258300" y="1446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326" name="直線コネクタ 325">
          <a:extLst>
            <a:ext uri="{FF2B5EF4-FFF2-40B4-BE49-F238E27FC236}">
              <a16:creationId xmlns:a16="http://schemas.microsoft.com/office/drawing/2014/main" id="{39DB345C-667F-488F-987F-EF43360576A6}"/>
            </a:ext>
          </a:extLst>
        </xdr:cNvPr>
        <xdr:cNvCxnSpPr/>
      </xdr:nvCxnSpPr>
      <xdr:spPr>
        <a:xfrm>
          <a:off x="9154160" y="14462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115950</xdr:rowOff>
    </xdr:from>
    <xdr:ext cx="469744" cy="259045"/>
    <xdr:sp macro="" textlink="">
      <xdr:nvSpPr>
        <xdr:cNvPr id="327" name="【公営住宅】&#10;一人当たり面積最大値テキスト">
          <a:extLst>
            <a:ext uri="{FF2B5EF4-FFF2-40B4-BE49-F238E27FC236}">
              <a16:creationId xmlns:a16="http://schemas.microsoft.com/office/drawing/2014/main" id="{3ED39171-F25F-48F5-82D6-6F09FE80CD94}"/>
            </a:ext>
          </a:extLst>
        </xdr:cNvPr>
        <xdr:cNvSpPr txBox="1"/>
      </xdr:nvSpPr>
      <xdr:spPr>
        <a:xfrm>
          <a:off x="9258300" y="12856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169273</xdr:rowOff>
    </xdr:from>
    <xdr:to>
      <xdr:col>55</xdr:col>
      <xdr:colOff>88900</xdr:colOff>
      <xdr:row>77</xdr:row>
      <xdr:rowOff>169273</xdr:rowOff>
    </xdr:to>
    <xdr:cxnSp macro="">
      <xdr:nvCxnSpPr>
        <xdr:cNvPr id="328" name="直線コネクタ 327">
          <a:extLst>
            <a:ext uri="{FF2B5EF4-FFF2-40B4-BE49-F238E27FC236}">
              <a16:creationId xmlns:a16="http://schemas.microsoft.com/office/drawing/2014/main" id="{C2CDAE8A-0BCA-4A10-9C04-5CEEE31E1A61}"/>
            </a:ext>
          </a:extLst>
        </xdr:cNvPr>
        <xdr:cNvCxnSpPr/>
      </xdr:nvCxnSpPr>
      <xdr:spPr>
        <a:xfrm>
          <a:off x="9154160" y="130775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156227</xdr:rowOff>
    </xdr:from>
    <xdr:ext cx="469744" cy="259045"/>
    <xdr:sp macro="" textlink="">
      <xdr:nvSpPr>
        <xdr:cNvPr id="329" name="【公営住宅】&#10;一人当たり面積平均値テキスト">
          <a:extLst>
            <a:ext uri="{FF2B5EF4-FFF2-40B4-BE49-F238E27FC236}">
              <a16:creationId xmlns:a16="http://schemas.microsoft.com/office/drawing/2014/main" id="{88723EDE-9CB8-45A2-848D-C7829092BFB9}"/>
            </a:ext>
          </a:extLst>
        </xdr:cNvPr>
        <xdr:cNvSpPr txBox="1"/>
      </xdr:nvSpPr>
      <xdr:spPr>
        <a:xfrm>
          <a:off x="9258300" y="13902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6350</xdr:rowOff>
    </xdr:from>
    <xdr:to>
      <xdr:col>55</xdr:col>
      <xdr:colOff>50800</xdr:colOff>
      <xdr:row>83</xdr:row>
      <xdr:rowOff>107950</xdr:rowOff>
    </xdr:to>
    <xdr:sp macro="" textlink="">
      <xdr:nvSpPr>
        <xdr:cNvPr id="330" name="フローチャート: 判断 329">
          <a:extLst>
            <a:ext uri="{FF2B5EF4-FFF2-40B4-BE49-F238E27FC236}">
              <a16:creationId xmlns:a16="http://schemas.microsoft.com/office/drawing/2014/main" id="{91C84C9F-41C5-4570-8AE6-A59819AA544A}"/>
            </a:ext>
          </a:extLst>
        </xdr:cNvPr>
        <xdr:cNvSpPr/>
      </xdr:nvSpPr>
      <xdr:spPr>
        <a:xfrm>
          <a:off x="9192260" y="139204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20501</xdr:rowOff>
    </xdr:from>
    <xdr:to>
      <xdr:col>50</xdr:col>
      <xdr:colOff>165100</xdr:colOff>
      <xdr:row>83</xdr:row>
      <xdr:rowOff>122101</xdr:rowOff>
    </xdr:to>
    <xdr:sp macro="" textlink="">
      <xdr:nvSpPr>
        <xdr:cNvPr id="331" name="フローチャート: 判断 330">
          <a:extLst>
            <a:ext uri="{FF2B5EF4-FFF2-40B4-BE49-F238E27FC236}">
              <a16:creationId xmlns:a16="http://schemas.microsoft.com/office/drawing/2014/main" id="{6E32DF61-2DDE-4723-828D-9729F1C0E08A}"/>
            </a:ext>
          </a:extLst>
        </xdr:cNvPr>
        <xdr:cNvSpPr/>
      </xdr:nvSpPr>
      <xdr:spPr>
        <a:xfrm>
          <a:off x="8445500" y="1393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34652</xdr:rowOff>
    </xdr:from>
    <xdr:to>
      <xdr:col>46</xdr:col>
      <xdr:colOff>38100</xdr:colOff>
      <xdr:row>83</xdr:row>
      <xdr:rowOff>136252</xdr:rowOff>
    </xdr:to>
    <xdr:sp macro="" textlink="">
      <xdr:nvSpPr>
        <xdr:cNvPr id="332" name="フローチャート: 判断 331">
          <a:extLst>
            <a:ext uri="{FF2B5EF4-FFF2-40B4-BE49-F238E27FC236}">
              <a16:creationId xmlns:a16="http://schemas.microsoft.com/office/drawing/2014/main" id="{20555117-0DD3-468F-BD94-553647EA7044}"/>
            </a:ext>
          </a:extLst>
        </xdr:cNvPr>
        <xdr:cNvSpPr/>
      </xdr:nvSpPr>
      <xdr:spPr>
        <a:xfrm>
          <a:off x="7670800" y="139487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109764</xdr:rowOff>
    </xdr:from>
    <xdr:to>
      <xdr:col>41</xdr:col>
      <xdr:colOff>101600</xdr:colOff>
      <xdr:row>82</xdr:row>
      <xdr:rowOff>39914</xdr:rowOff>
    </xdr:to>
    <xdr:sp macro="" textlink="">
      <xdr:nvSpPr>
        <xdr:cNvPr id="333" name="フローチャート: 判断 332">
          <a:extLst>
            <a:ext uri="{FF2B5EF4-FFF2-40B4-BE49-F238E27FC236}">
              <a16:creationId xmlns:a16="http://schemas.microsoft.com/office/drawing/2014/main" id="{2CBC9C93-3BDE-421F-92DA-4F6E48F6A6CA}"/>
            </a:ext>
          </a:extLst>
        </xdr:cNvPr>
        <xdr:cNvSpPr/>
      </xdr:nvSpPr>
      <xdr:spPr>
        <a:xfrm>
          <a:off x="6873240" y="136886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626A4C59-ABB8-4199-81D1-8A9815A47657}"/>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B545756F-567A-492F-9BF2-0D60B06B69D1}"/>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D494A834-73E5-4B0D-AEEE-184BD88194AE}"/>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5DA72C6-CF29-4DD7-A4AD-B3FC25A7EE11}"/>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C30FD3B5-01BD-419C-B766-89DFC29754AC}"/>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118473</xdr:rowOff>
    </xdr:from>
    <xdr:to>
      <xdr:col>55</xdr:col>
      <xdr:colOff>50800</xdr:colOff>
      <xdr:row>78</xdr:row>
      <xdr:rowOff>48623</xdr:rowOff>
    </xdr:to>
    <xdr:sp macro="" textlink="">
      <xdr:nvSpPr>
        <xdr:cNvPr id="339" name="楕円 338">
          <a:extLst>
            <a:ext uri="{FF2B5EF4-FFF2-40B4-BE49-F238E27FC236}">
              <a16:creationId xmlns:a16="http://schemas.microsoft.com/office/drawing/2014/main" id="{18B06FA6-3FE0-456E-887D-407D76696DAC}"/>
            </a:ext>
          </a:extLst>
        </xdr:cNvPr>
        <xdr:cNvSpPr/>
      </xdr:nvSpPr>
      <xdr:spPr>
        <a:xfrm>
          <a:off x="9192260" y="130267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71500</xdr:rowOff>
    </xdr:from>
    <xdr:ext cx="469744" cy="259045"/>
    <xdr:sp macro="" textlink="">
      <xdr:nvSpPr>
        <xdr:cNvPr id="340" name="【公営住宅】&#10;一人当たり面積該当値テキスト">
          <a:extLst>
            <a:ext uri="{FF2B5EF4-FFF2-40B4-BE49-F238E27FC236}">
              <a16:creationId xmlns:a16="http://schemas.microsoft.com/office/drawing/2014/main" id="{4082CD14-7C78-4141-96FB-5DEC802881C8}"/>
            </a:ext>
          </a:extLst>
        </xdr:cNvPr>
        <xdr:cNvSpPr txBox="1"/>
      </xdr:nvSpPr>
      <xdr:spPr>
        <a:xfrm>
          <a:off x="9258300" y="1297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157662</xdr:rowOff>
    </xdr:from>
    <xdr:to>
      <xdr:col>50</xdr:col>
      <xdr:colOff>165100</xdr:colOff>
      <xdr:row>78</xdr:row>
      <xdr:rowOff>87812</xdr:rowOff>
    </xdr:to>
    <xdr:sp macro="" textlink="">
      <xdr:nvSpPr>
        <xdr:cNvPr id="341" name="楕円 340">
          <a:extLst>
            <a:ext uri="{FF2B5EF4-FFF2-40B4-BE49-F238E27FC236}">
              <a16:creationId xmlns:a16="http://schemas.microsoft.com/office/drawing/2014/main" id="{FAC9FCA5-D906-4FED-90E3-FDF99F7BC288}"/>
            </a:ext>
          </a:extLst>
        </xdr:cNvPr>
        <xdr:cNvSpPr/>
      </xdr:nvSpPr>
      <xdr:spPr>
        <a:xfrm>
          <a:off x="8445500" y="130659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169273</xdr:rowOff>
    </xdr:from>
    <xdr:to>
      <xdr:col>55</xdr:col>
      <xdr:colOff>0</xdr:colOff>
      <xdr:row>78</xdr:row>
      <xdr:rowOff>37012</xdr:rowOff>
    </xdr:to>
    <xdr:cxnSp macro="">
      <xdr:nvCxnSpPr>
        <xdr:cNvPr id="342" name="直線コネクタ 341">
          <a:extLst>
            <a:ext uri="{FF2B5EF4-FFF2-40B4-BE49-F238E27FC236}">
              <a16:creationId xmlns:a16="http://schemas.microsoft.com/office/drawing/2014/main" id="{C1E688D6-18CA-48DB-8556-DDAB6901969A}"/>
            </a:ext>
          </a:extLst>
        </xdr:cNvPr>
        <xdr:cNvCxnSpPr/>
      </xdr:nvCxnSpPr>
      <xdr:spPr>
        <a:xfrm flipV="1">
          <a:off x="8496300" y="13077553"/>
          <a:ext cx="723900" cy="3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30843</xdr:rowOff>
    </xdr:from>
    <xdr:to>
      <xdr:col>46</xdr:col>
      <xdr:colOff>38100</xdr:colOff>
      <xdr:row>78</xdr:row>
      <xdr:rowOff>132443</xdr:rowOff>
    </xdr:to>
    <xdr:sp macro="" textlink="">
      <xdr:nvSpPr>
        <xdr:cNvPr id="343" name="楕円 342">
          <a:extLst>
            <a:ext uri="{FF2B5EF4-FFF2-40B4-BE49-F238E27FC236}">
              <a16:creationId xmlns:a16="http://schemas.microsoft.com/office/drawing/2014/main" id="{AE5D294C-3C20-454E-882A-6F4A9E4A5DF9}"/>
            </a:ext>
          </a:extLst>
        </xdr:cNvPr>
        <xdr:cNvSpPr/>
      </xdr:nvSpPr>
      <xdr:spPr>
        <a:xfrm>
          <a:off x="7670800" y="131067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37012</xdr:rowOff>
    </xdr:from>
    <xdr:to>
      <xdr:col>50</xdr:col>
      <xdr:colOff>114300</xdr:colOff>
      <xdr:row>78</xdr:row>
      <xdr:rowOff>81643</xdr:rowOff>
    </xdr:to>
    <xdr:cxnSp macro="">
      <xdr:nvCxnSpPr>
        <xdr:cNvPr id="344" name="直線コネクタ 343">
          <a:extLst>
            <a:ext uri="{FF2B5EF4-FFF2-40B4-BE49-F238E27FC236}">
              <a16:creationId xmlns:a16="http://schemas.microsoft.com/office/drawing/2014/main" id="{98510131-57A5-4CE3-A653-6CE51074CCBB}"/>
            </a:ext>
          </a:extLst>
        </xdr:cNvPr>
        <xdr:cNvCxnSpPr/>
      </xdr:nvCxnSpPr>
      <xdr:spPr>
        <a:xfrm flipV="1">
          <a:off x="7713980" y="13112932"/>
          <a:ext cx="782320" cy="4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66766</xdr:rowOff>
    </xdr:from>
    <xdr:to>
      <xdr:col>41</xdr:col>
      <xdr:colOff>101600</xdr:colOff>
      <xdr:row>78</xdr:row>
      <xdr:rowOff>168366</xdr:rowOff>
    </xdr:to>
    <xdr:sp macro="" textlink="">
      <xdr:nvSpPr>
        <xdr:cNvPr id="345" name="楕円 344">
          <a:extLst>
            <a:ext uri="{FF2B5EF4-FFF2-40B4-BE49-F238E27FC236}">
              <a16:creationId xmlns:a16="http://schemas.microsoft.com/office/drawing/2014/main" id="{671DBA77-1809-4EF6-B942-A95D00CA6A0A}"/>
            </a:ext>
          </a:extLst>
        </xdr:cNvPr>
        <xdr:cNvSpPr/>
      </xdr:nvSpPr>
      <xdr:spPr>
        <a:xfrm>
          <a:off x="6873240" y="1314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81643</xdr:rowOff>
    </xdr:from>
    <xdr:to>
      <xdr:col>45</xdr:col>
      <xdr:colOff>177800</xdr:colOff>
      <xdr:row>78</xdr:row>
      <xdr:rowOff>117566</xdr:rowOff>
    </xdr:to>
    <xdr:cxnSp macro="">
      <xdr:nvCxnSpPr>
        <xdr:cNvPr id="346" name="直線コネクタ 345">
          <a:extLst>
            <a:ext uri="{FF2B5EF4-FFF2-40B4-BE49-F238E27FC236}">
              <a16:creationId xmlns:a16="http://schemas.microsoft.com/office/drawing/2014/main" id="{DDB84238-C8A6-4759-B320-5CFA1EF030B9}"/>
            </a:ext>
          </a:extLst>
        </xdr:cNvPr>
        <xdr:cNvCxnSpPr/>
      </xdr:nvCxnSpPr>
      <xdr:spPr>
        <a:xfrm flipV="1">
          <a:off x="6924040" y="13157563"/>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113228</xdr:rowOff>
    </xdr:from>
    <xdr:ext cx="469744" cy="259045"/>
    <xdr:sp macro="" textlink="">
      <xdr:nvSpPr>
        <xdr:cNvPr id="347" name="n_1aveValue【公営住宅】&#10;一人当たり面積">
          <a:extLst>
            <a:ext uri="{FF2B5EF4-FFF2-40B4-BE49-F238E27FC236}">
              <a16:creationId xmlns:a16="http://schemas.microsoft.com/office/drawing/2014/main" id="{6B1FA6AF-4DAC-4612-9B93-114C3FFA5E9F}"/>
            </a:ext>
          </a:extLst>
        </xdr:cNvPr>
        <xdr:cNvSpPr txBox="1"/>
      </xdr:nvSpPr>
      <xdr:spPr>
        <a:xfrm>
          <a:off x="8271587" y="1402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127379</xdr:rowOff>
    </xdr:from>
    <xdr:ext cx="469744" cy="259045"/>
    <xdr:sp macro="" textlink="">
      <xdr:nvSpPr>
        <xdr:cNvPr id="348" name="n_2aveValue【公営住宅】&#10;一人当たり面積">
          <a:extLst>
            <a:ext uri="{FF2B5EF4-FFF2-40B4-BE49-F238E27FC236}">
              <a16:creationId xmlns:a16="http://schemas.microsoft.com/office/drawing/2014/main" id="{8026EDB9-B4B4-4398-B034-6C1B8EF85791}"/>
            </a:ext>
          </a:extLst>
        </xdr:cNvPr>
        <xdr:cNvSpPr txBox="1"/>
      </xdr:nvSpPr>
      <xdr:spPr>
        <a:xfrm>
          <a:off x="7509587" y="1404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31041</xdr:rowOff>
    </xdr:from>
    <xdr:ext cx="469744" cy="259045"/>
    <xdr:sp macro="" textlink="">
      <xdr:nvSpPr>
        <xdr:cNvPr id="349" name="n_3aveValue【公営住宅】&#10;一人当たり面積">
          <a:extLst>
            <a:ext uri="{FF2B5EF4-FFF2-40B4-BE49-F238E27FC236}">
              <a16:creationId xmlns:a16="http://schemas.microsoft.com/office/drawing/2014/main" id="{8AA22C9B-694D-46D4-B391-D8128DDCC963}"/>
            </a:ext>
          </a:extLst>
        </xdr:cNvPr>
        <xdr:cNvSpPr txBox="1"/>
      </xdr:nvSpPr>
      <xdr:spPr>
        <a:xfrm>
          <a:off x="6712027" y="13777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104339</xdr:rowOff>
    </xdr:from>
    <xdr:ext cx="469744" cy="259045"/>
    <xdr:sp macro="" textlink="">
      <xdr:nvSpPr>
        <xdr:cNvPr id="350" name="n_1mainValue【公営住宅】&#10;一人当たり面積">
          <a:extLst>
            <a:ext uri="{FF2B5EF4-FFF2-40B4-BE49-F238E27FC236}">
              <a16:creationId xmlns:a16="http://schemas.microsoft.com/office/drawing/2014/main" id="{BB29008E-72AC-48E6-A48F-23AD87926CD8}"/>
            </a:ext>
          </a:extLst>
        </xdr:cNvPr>
        <xdr:cNvSpPr txBox="1"/>
      </xdr:nvSpPr>
      <xdr:spPr>
        <a:xfrm>
          <a:off x="8271587" y="1284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148970</xdr:rowOff>
    </xdr:from>
    <xdr:ext cx="469744" cy="259045"/>
    <xdr:sp macro="" textlink="">
      <xdr:nvSpPr>
        <xdr:cNvPr id="351" name="n_2mainValue【公営住宅】&#10;一人当たり面積">
          <a:extLst>
            <a:ext uri="{FF2B5EF4-FFF2-40B4-BE49-F238E27FC236}">
              <a16:creationId xmlns:a16="http://schemas.microsoft.com/office/drawing/2014/main" id="{49FC1865-640A-42A0-88C4-B8460BE50C3F}"/>
            </a:ext>
          </a:extLst>
        </xdr:cNvPr>
        <xdr:cNvSpPr txBox="1"/>
      </xdr:nvSpPr>
      <xdr:spPr>
        <a:xfrm>
          <a:off x="7509587" y="1288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13443</xdr:rowOff>
    </xdr:from>
    <xdr:ext cx="469744" cy="259045"/>
    <xdr:sp macro="" textlink="">
      <xdr:nvSpPr>
        <xdr:cNvPr id="352" name="n_3mainValue【公営住宅】&#10;一人当たり面積">
          <a:extLst>
            <a:ext uri="{FF2B5EF4-FFF2-40B4-BE49-F238E27FC236}">
              <a16:creationId xmlns:a16="http://schemas.microsoft.com/office/drawing/2014/main" id="{71BE4749-89CE-4645-8C7B-130C73DB1DB1}"/>
            </a:ext>
          </a:extLst>
        </xdr:cNvPr>
        <xdr:cNvSpPr txBox="1"/>
      </xdr:nvSpPr>
      <xdr:spPr>
        <a:xfrm>
          <a:off x="6712027" y="1292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a:extLst>
            <a:ext uri="{FF2B5EF4-FFF2-40B4-BE49-F238E27FC236}">
              <a16:creationId xmlns:a16="http://schemas.microsoft.com/office/drawing/2014/main" id="{2EEB3D0D-EA8D-4371-A975-2CAEE1E45DF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a:extLst>
            <a:ext uri="{FF2B5EF4-FFF2-40B4-BE49-F238E27FC236}">
              <a16:creationId xmlns:a16="http://schemas.microsoft.com/office/drawing/2014/main" id="{DC1B836D-45F5-45BF-9D64-5914DF5EF3E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a:extLst>
            <a:ext uri="{FF2B5EF4-FFF2-40B4-BE49-F238E27FC236}">
              <a16:creationId xmlns:a16="http://schemas.microsoft.com/office/drawing/2014/main" id="{C4B8540F-59F6-4DB8-82AA-CF72D4C611C5}"/>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a:extLst>
            <a:ext uri="{FF2B5EF4-FFF2-40B4-BE49-F238E27FC236}">
              <a16:creationId xmlns:a16="http://schemas.microsoft.com/office/drawing/2014/main" id="{3C83F42D-4851-41F6-952E-E89B7D52E624}"/>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a:extLst>
            <a:ext uri="{FF2B5EF4-FFF2-40B4-BE49-F238E27FC236}">
              <a16:creationId xmlns:a16="http://schemas.microsoft.com/office/drawing/2014/main" id="{FEA57B33-683E-4DD6-9A40-717FFBCC33A5}"/>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a:extLst>
            <a:ext uri="{FF2B5EF4-FFF2-40B4-BE49-F238E27FC236}">
              <a16:creationId xmlns:a16="http://schemas.microsoft.com/office/drawing/2014/main" id="{4CBC02A0-C2F0-4CF4-A48D-5CA0A1094026}"/>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a:extLst>
            <a:ext uri="{FF2B5EF4-FFF2-40B4-BE49-F238E27FC236}">
              <a16:creationId xmlns:a16="http://schemas.microsoft.com/office/drawing/2014/main" id="{E0BE43A5-FFA7-4B74-BF41-CCF38436AD9C}"/>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a:extLst>
            <a:ext uri="{FF2B5EF4-FFF2-40B4-BE49-F238E27FC236}">
              <a16:creationId xmlns:a16="http://schemas.microsoft.com/office/drawing/2014/main" id="{78ACFCB0-E2EF-4F78-AB45-34272C54099C}"/>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a:extLst>
            <a:ext uri="{FF2B5EF4-FFF2-40B4-BE49-F238E27FC236}">
              <a16:creationId xmlns:a16="http://schemas.microsoft.com/office/drawing/2014/main" id="{76DBA21A-A234-424C-B136-438054A05E72}"/>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a:extLst>
            <a:ext uri="{FF2B5EF4-FFF2-40B4-BE49-F238E27FC236}">
              <a16:creationId xmlns:a16="http://schemas.microsoft.com/office/drawing/2014/main" id="{70DAC216-E935-4340-97FF-BF24500760DF}"/>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63" name="テキスト ボックス 362">
          <a:extLst>
            <a:ext uri="{FF2B5EF4-FFF2-40B4-BE49-F238E27FC236}">
              <a16:creationId xmlns:a16="http://schemas.microsoft.com/office/drawing/2014/main" id="{995AC807-0447-41D0-A281-21B9DCA1F704}"/>
            </a:ext>
          </a:extLst>
        </xdr:cNvPr>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133350</xdr:rowOff>
    </xdr:from>
    <xdr:to>
      <xdr:col>28</xdr:col>
      <xdr:colOff>114300</xdr:colOff>
      <xdr:row>107</xdr:row>
      <xdr:rowOff>133350</xdr:rowOff>
    </xdr:to>
    <xdr:cxnSp macro="">
      <xdr:nvCxnSpPr>
        <xdr:cNvPr id="364" name="直線コネクタ 363">
          <a:extLst>
            <a:ext uri="{FF2B5EF4-FFF2-40B4-BE49-F238E27FC236}">
              <a16:creationId xmlns:a16="http://schemas.microsoft.com/office/drawing/2014/main" id="{B5A0414F-AE60-45A2-B5D5-B8FC12F68CB8}"/>
            </a:ext>
          </a:extLst>
        </xdr:cNvPr>
        <xdr:cNvCxnSpPr/>
      </xdr:nvCxnSpPr>
      <xdr:spPr>
        <a:xfrm>
          <a:off x="670560" y="18070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162577</xdr:rowOff>
    </xdr:from>
    <xdr:ext cx="403059" cy="259045"/>
    <xdr:sp macro="" textlink="">
      <xdr:nvSpPr>
        <xdr:cNvPr id="365" name="テキスト ボックス 364">
          <a:extLst>
            <a:ext uri="{FF2B5EF4-FFF2-40B4-BE49-F238E27FC236}">
              <a16:creationId xmlns:a16="http://schemas.microsoft.com/office/drawing/2014/main" id="{AD99089A-9CFA-44DB-94C0-182F4BB005F1}"/>
            </a:ext>
          </a:extLst>
        </xdr:cNvPr>
        <xdr:cNvSpPr txBox="1"/>
      </xdr:nvSpPr>
      <xdr:spPr>
        <a:xfrm>
          <a:off x="336081" y="17932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6" name="直線コネクタ 365">
          <a:extLst>
            <a:ext uri="{FF2B5EF4-FFF2-40B4-BE49-F238E27FC236}">
              <a16:creationId xmlns:a16="http://schemas.microsoft.com/office/drawing/2014/main" id="{E7790CEE-C3DC-4C70-AD7E-62DFB0CC1792}"/>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7" name="テキスト ボックス 366">
          <a:extLst>
            <a:ext uri="{FF2B5EF4-FFF2-40B4-BE49-F238E27FC236}">
              <a16:creationId xmlns:a16="http://schemas.microsoft.com/office/drawing/2014/main" id="{39D1C494-C693-4686-9A63-541B13305B66}"/>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19050</xdr:rowOff>
    </xdr:from>
    <xdr:to>
      <xdr:col>28</xdr:col>
      <xdr:colOff>114300</xdr:colOff>
      <xdr:row>101</xdr:row>
      <xdr:rowOff>19050</xdr:rowOff>
    </xdr:to>
    <xdr:cxnSp macro="">
      <xdr:nvCxnSpPr>
        <xdr:cNvPr id="368" name="直線コネクタ 367">
          <a:extLst>
            <a:ext uri="{FF2B5EF4-FFF2-40B4-BE49-F238E27FC236}">
              <a16:creationId xmlns:a16="http://schemas.microsoft.com/office/drawing/2014/main" id="{5435BD8D-73B6-4FC1-95FE-72B485FC67BA}"/>
            </a:ext>
          </a:extLst>
        </xdr:cNvPr>
        <xdr:cNvCxnSpPr/>
      </xdr:nvCxnSpPr>
      <xdr:spPr>
        <a:xfrm>
          <a:off x="670560" y="169506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48277</xdr:rowOff>
    </xdr:from>
    <xdr:ext cx="403059" cy="259045"/>
    <xdr:sp macro="" textlink="">
      <xdr:nvSpPr>
        <xdr:cNvPr id="369" name="テキスト ボックス 368">
          <a:extLst>
            <a:ext uri="{FF2B5EF4-FFF2-40B4-BE49-F238E27FC236}">
              <a16:creationId xmlns:a16="http://schemas.microsoft.com/office/drawing/2014/main" id="{C1A77D4F-C11C-428F-AABB-F35C47E3C4B2}"/>
            </a:ext>
          </a:extLst>
        </xdr:cNvPr>
        <xdr:cNvSpPr txBox="1"/>
      </xdr:nvSpPr>
      <xdr:spPr>
        <a:xfrm>
          <a:off x="33608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a:extLst>
            <a:ext uri="{FF2B5EF4-FFF2-40B4-BE49-F238E27FC236}">
              <a16:creationId xmlns:a16="http://schemas.microsoft.com/office/drawing/2014/main" id="{6BA3E698-443D-4DBA-9848-EA9258929CDC}"/>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71" name="テキスト ボックス 370">
          <a:extLst>
            <a:ext uri="{FF2B5EF4-FFF2-40B4-BE49-F238E27FC236}">
              <a16:creationId xmlns:a16="http://schemas.microsoft.com/office/drawing/2014/main" id="{C55C22BC-E7AB-4FEF-BDC6-B3B1CA26C585}"/>
            </a:ext>
          </a:extLst>
        </xdr:cNvPr>
        <xdr:cNvSpPr txBox="1"/>
      </xdr:nvSpPr>
      <xdr:spPr>
        <a:xfrm>
          <a:off x="33608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2" name="【港湾・漁港】&#10;有形固定資産減価償却率グラフ枠">
          <a:extLst>
            <a:ext uri="{FF2B5EF4-FFF2-40B4-BE49-F238E27FC236}">
              <a16:creationId xmlns:a16="http://schemas.microsoft.com/office/drawing/2014/main" id="{98779E17-0A54-460A-8344-72525025D01F}"/>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70486</xdr:rowOff>
    </xdr:from>
    <xdr:to>
      <xdr:col>24</xdr:col>
      <xdr:colOff>62865</xdr:colOff>
      <xdr:row>107</xdr:row>
      <xdr:rowOff>53339</xdr:rowOff>
    </xdr:to>
    <xdr:cxnSp macro="">
      <xdr:nvCxnSpPr>
        <xdr:cNvPr id="373" name="直線コネクタ 372">
          <a:extLst>
            <a:ext uri="{FF2B5EF4-FFF2-40B4-BE49-F238E27FC236}">
              <a16:creationId xmlns:a16="http://schemas.microsoft.com/office/drawing/2014/main" id="{927A1232-60DE-46D1-AE09-B4847BEAA950}"/>
            </a:ext>
          </a:extLst>
        </xdr:cNvPr>
        <xdr:cNvCxnSpPr/>
      </xdr:nvCxnSpPr>
      <xdr:spPr>
        <a:xfrm flipV="1">
          <a:off x="4086225" y="16834486"/>
          <a:ext cx="0" cy="115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57166</xdr:rowOff>
    </xdr:from>
    <xdr:ext cx="405111" cy="259045"/>
    <xdr:sp macro="" textlink="">
      <xdr:nvSpPr>
        <xdr:cNvPr id="374" name="【港湾・漁港】&#10;有形固定資産減価償却率最小値テキスト">
          <a:extLst>
            <a:ext uri="{FF2B5EF4-FFF2-40B4-BE49-F238E27FC236}">
              <a16:creationId xmlns:a16="http://schemas.microsoft.com/office/drawing/2014/main" id="{FE10DF59-5DAA-4361-9C9F-B5CDBF2F214C}"/>
            </a:ext>
          </a:extLst>
        </xdr:cNvPr>
        <xdr:cNvSpPr txBox="1"/>
      </xdr:nvSpPr>
      <xdr:spPr>
        <a:xfrm>
          <a:off x="4124960" y="17994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53339</xdr:rowOff>
    </xdr:from>
    <xdr:to>
      <xdr:col>24</xdr:col>
      <xdr:colOff>152400</xdr:colOff>
      <xdr:row>107</xdr:row>
      <xdr:rowOff>53339</xdr:rowOff>
    </xdr:to>
    <xdr:cxnSp macro="">
      <xdr:nvCxnSpPr>
        <xdr:cNvPr id="375" name="直線コネクタ 374">
          <a:extLst>
            <a:ext uri="{FF2B5EF4-FFF2-40B4-BE49-F238E27FC236}">
              <a16:creationId xmlns:a16="http://schemas.microsoft.com/office/drawing/2014/main" id="{41A56072-077F-473C-BD34-1850D286D2E8}"/>
            </a:ext>
          </a:extLst>
        </xdr:cNvPr>
        <xdr:cNvCxnSpPr/>
      </xdr:nvCxnSpPr>
      <xdr:spPr>
        <a:xfrm>
          <a:off x="4020820" y="179908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17163</xdr:rowOff>
    </xdr:from>
    <xdr:ext cx="405111" cy="259045"/>
    <xdr:sp macro="" textlink="">
      <xdr:nvSpPr>
        <xdr:cNvPr id="376" name="【港湾・漁港】&#10;有形固定資産減価償却率最大値テキスト">
          <a:extLst>
            <a:ext uri="{FF2B5EF4-FFF2-40B4-BE49-F238E27FC236}">
              <a16:creationId xmlns:a16="http://schemas.microsoft.com/office/drawing/2014/main" id="{ACF732E1-F0CD-4693-950C-5A809DA89FDD}"/>
            </a:ext>
          </a:extLst>
        </xdr:cNvPr>
        <xdr:cNvSpPr txBox="1"/>
      </xdr:nvSpPr>
      <xdr:spPr>
        <a:xfrm>
          <a:off x="4124960" y="16613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70486</xdr:rowOff>
    </xdr:from>
    <xdr:to>
      <xdr:col>24</xdr:col>
      <xdr:colOff>152400</xdr:colOff>
      <xdr:row>100</xdr:row>
      <xdr:rowOff>70486</xdr:rowOff>
    </xdr:to>
    <xdr:cxnSp macro="">
      <xdr:nvCxnSpPr>
        <xdr:cNvPr id="377" name="直線コネクタ 376">
          <a:extLst>
            <a:ext uri="{FF2B5EF4-FFF2-40B4-BE49-F238E27FC236}">
              <a16:creationId xmlns:a16="http://schemas.microsoft.com/office/drawing/2014/main" id="{E864D9F2-FA4E-41F4-9EBE-69BE16012A6B}"/>
            </a:ext>
          </a:extLst>
        </xdr:cNvPr>
        <xdr:cNvCxnSpPr/>
      </xdr:nvCxnSpPr>
      <xdr:spPr>
        <a:xfrm>
          <a:off x="4020820" y="168344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66691</xdr:rowOff>
    </xdr:from>
    <xdr:ext cx="405111" cy="259045"/>
    <xdr:sp macro="" textlink="">
      <xdr:nvSpPr>
        <xdr:cNvPr id="378" name="【港湾・漁港】&#10;有形固定資産減価償却率平均値テキスト">
          <a:extLst>
            <a:ext uri="{FF2B5EF4-FFF2-40B4-BE49-F238E27FC236}">
              <a16:creationId xmlns:a16="http://schemas.microsoft.com/office/drawing/2014/main" id="{2F6A3656-A1FC-4318-A598-8A4CB22DFB61}"/>
            </a:ext>
          </a:extLst>
        </xdr:cNvPr>
        <xdr:cNvSpPr txBox="1"/>
      </xdr:nvSpPr>
      <xdr:spPr>
        <a:xfrm>
          <a:off x="4124960" y="169983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88264</xdr:rowOff>
    </xdr:from>
    <xdr:to>
      <xdr:col>24</xdr:col>
      <xdr:colOff>114300</xdr:colOff>
      <xdr:row>102</xdr:row>
      <xdr:rowOff>18414</xdr:rowOff>
    </xdr:to>
    <xdr:sp macro="" textlink="">
      <xdr:nvSpPr>
        <xdr:cNvPr id="379" name="フローチャート: 判断 378">
          <a:extLst>
            <a:ext uri="{FF2B5EF4-FFF2-40B4-BE49-F238E27FC236}">
              <a16:creationId xmlns:a16="http://schemas.microsoft.com/office/drawing/2014/main" id="{5EA625EF-C516-4B2E-B3B1-FE68889996A0}"/>
            </a:ext>
          </a:extLst>
        </xdr:cNvPr>
        <xdr:cNvSpPr/>
      </xdr:nvSpPr>
      <xdr:spPr>
        <a:xfrm>
          <a:off x="4036060" y="170199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25400</xdr:rowOff>
    </xdr:from>
    <xdr:to>
      <xdr:col>20</xdr:col>
      <xdr:colOff>38100</xdr:colOff>
      <xdr:row>102</xdr:row>
      <xdr:rowOff>127000</xdr:rowOff>
    </xdr:to>
    <xdr:sp macro="" textlink="">
      <xdr:nvSpPr>
        <xdr:cNvPr id="380" name="フローチャート: 判断 379">
          <a:extLst>
            <a:ext uri="{FF2B5EF4-FFF2-40B4-BE49-F238E27FC236}">
              <a16:creationId xmlns:a16="http://schemas.microsoft.com/office/drawing/2014/main" id="{6AF54166-0A91-45A9-B9CD-9EAB55DA455F}"/>
            </a:ext>
          </a:extLst>
        </xdr:cNvPr>
        <xdr:cNvSpPr/>
      </xdr:nvSpPr>
      <xdr:spPr>
        <a:xfrm>
          <a:off x="3312160" y="171246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133986</xdr:rowOff>
    </xdr:from>
    <xdr:to>
      <xdr:col>15</xdr:col>
      <xdr:colOff>101600</xdr:colOff>
      <xdr:row>103</xdr:row>
      <xdr:rowOff>64136</xdr:rowOff>
    </xdr:to>
    <xdr:sp macro="" textlink="">
      <xdr:nvSpPr>
        <xdr:cNvPr id="381" name="フローチャート: 判断 380">
          <a:extLst>
            <a:ext uri="{FF2B5EF4-FFF2-40B4-BE49-F238E27FC236}">
              <a16:creationId xmlns:a16="http://schemas.microsoft.com/office/drawing/2014/main" id="{557A1463-A0FC-477E-BB7D-204B7F2D6823}"/>
            </a:ext>
          </a:extLst>
        </xdr:cNvPr>
        <xdr:cNvSpPr/>
      </xdr:nvSpPr>
      <xdr:spPr>
        <a:xfrm>
          <a:off x="2514600" y="172332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42545</xdr:rowOff>
    </xdr:from>
    <xdr:to>
      <xdr:col>10</xdr:col>
      <xdr:colOff>165100</xdr:colOff>
      <xdr:row>103</xdr:row>
      <xdr:rowOff>144145</xdr:rowOff>
    </xdr:to>
    <xdr:sp macro="" textlink="">
      <xdr:nvSpPr>
        <xdr:cNvPr id="382" name="フローチャート: 判断 381">
          <a:extLst>
            <a:ext uri="{FF2B5EF4-FFF2-40B4-BE49-F238E27FC236}">
              <a16:creationId xmlns:a16="http://schemas.microsoft.com/office/drawing/2014/main" id="{10F6E944-C11B-4E26-B933-C3B32D5DED0C}"/>
            </a:ext>
          </a:extLst>
        </xdr:cNvPr>
        <xdr:cNvSpPr/>
      </xdr:nvSpPr>
      <xdr:spPr>
        <a:xfrm>
          <a:off x="1739900" y="1730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1C5F7AB1-CCC8-44EE-8E2A-DDE34B957DF5}"/>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75114B58-3A6F-4E62-8D6F-2759BCFD8FB4}"/>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8302D2FF-E6C3-44BD-94E5-8123476B7B7A}"/>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BACDDC64-5F2D-41E6-9C81-2A9922CBEC64}"/>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B323161A-96A8-4FED-A49A-46FFFC76AE99}"/>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19686</xdr:rowOff>
    </xdr:from>
    <xdr:to>
      <xdr:col>24</xdr:col>
      <xdr:colOff>114300</xdr:colOff>
      <xdr:row>100</xdr:row>
      <xdr:rowOff>121286</xdr:rowOff>
    </xdr:to>
    <xdr:sp macro="" textlink="">
      <xdr:nvSpPr>
        <xdr:cNvPr id="388" name="楕円 387">
          <a:extLst>
            <a:ext uri="{FF2B5EF4-FFF2-40B4-BE49-F238E27FC236}">
              <a16:creationId xmlns:a16="http://schemas.microsoft.com/office/drawing/2014/main" id="{7E87C81D-D5B0-4E0D-ABA5-EA661711C19B}"/>
            </a:ext>
          </a:extLst>
        </xdr:cNvPr>
        <xdr:cNvSpPr/>
      </xdr:nvSpPr>
      <xdr:spPr>
        <a:xfrm>
          <a:off x="4036060" y="1678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144163</xdr:rowOff>
    </xdr:from>
    <xdr:ext cx="405111" cy="259045"/>
    <xdr:sp macro="" textlink="">
      <xdr:nvSpPr>
        <xdr:cNvPr id="389" name="【港湾・漁港】&#10;有形固定資産減価償却率該当値テキスト">
          <a:extLst>
            <a:ext uri="{FF2B5EF4-FFF2-40B4-BE49-F238E27FC236}">
              <a16:creationId xmlns:a16="http://schemas.microsoft.com/office/drawing/2014/main" id="{DB7C45E7-29D2-4A25-AB8A-A4C0A3726D21}"/>
            </a:ext>
          </a:extLst>
        </xdr:cNvPr>
        <xdr:cNvSpPr txBox="1"/>
      </xdr:nvSpPr>
      <xdr:spPr>
        <a:xfrm>
          <a:off x="4124960" y="16740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128270</xdr:rowOff>
    </xdr:from>
    <xdr:to>
      <xdr:col>20</xdr:col>
      <xdr:colOff>38100</xdr:colOff>
      <xdr:row>101</xdr:row>
      <xdr:rowOff>58420</xdr:rowOff>
    </xdr:to>
    <xdr:sp macro="" textlink="">
      <xdr:nvSpPr>
        <xdr:cNvPr id="390" name="楕円 389">
          <a:extLst>
            <a:ext uri="{FF2B5EF4-FFF2-40B4-BE49-F238E27FC236}">
              <a16:creationId xmlns:a16="http://schemas.microsoft.com/office/drawing/2014/main" id="{33F91881-D59F-4A11-A0BA-79595B1E03BB}"/>
            </a:ext>
          </a:extLst>
        </xdr:cNvPr>
        <xdr:cNvSpPr/>
      </xdr:nvSpPr>
      <xdr:spPr>
        <a:xfrm>
          <a:off x="3312160" y="168922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70486</xdr:rowOff>
    </xdr:from>
    <xdr:to>
      <xdr:col>24</xdr:col>
      <xdr:colOff>63500</xdr:colOff>
      <xdr:row>101</xdr:row>
      <xdr:rowOff>7620</xdr:rowOff>
    </xdr:to>
    <xdr:cxnSp macro="">
      <xdr:nvCxnSpPr>
        <xdr:cNvPr id="391" name="直線コネクタ 390">
          <a:extLst>
            <a:ext uri="{FF2B5EF4-FFF2-40B4-BE49-F238E27FC236}">
              <a16:creationId xmlns:a16="http://schemas.microsoft.com/office/drawing/2014/main" id="{98A59F7A-CD72-4389-A2ED-1923C15043E0}"/>
            </a:ext>
          </a:extLst>
        </xdr:cNvPr>
        <xdr:cNvCxnSpPr/>
      </xdr:nvCxnSpPr>
      <xdr:spPr>
        <a:xfrm flipV="1">
          <a:off x="3355340" y="16834486"/>
          <a:ext cx="731520" cy="10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65405</xdr:rowOff>
    </xdr:from>
    <xdr:to>
      <xdr:col>15</xdr:col>
      <xdr:colOff>101600</xdr:colOff>
      <xdr:row>101</xdr:row>
      <xdr:rowOff>167005</xdr:rowOff>
    </xdr:to>
    <xdr:sp macro="" textlink="">
      <xdr:nvSpPr>
        <xdr:cNvPr id="392" name="楕円 391">
          <a:extLst>
            <a:ext uri="{FF2B5EF4-FFF2-40B4-BE49-F238E27FC236}">
              <a16:creationId xmlns:a16="http://schemas.microsoft.com/office/drawing/2014/main" id="{9A284C39-AE84-4563-9128-2444F56A54DF}"/>
            </a:ext>
          </a:extLst>
        </xdr:cNvPr>
        <xdr:cNvSpPr/>
      </xdr:nvSpPr>
      <xdr:spPr>
        <a:xfrm>
          <a:off x="2514600" y="1699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7620</xdr:rowOff>
    </xdr:from>
    <xdr:to>
      <xdr:col>19</xdr:col>
      <xdr:colOff>177800</xdr:colOff>
      <xdr:row>101</xdr:row>
      <xdr:rowOff>116205</xdr:rowOff>
    </xdr:to>
    <xdr:cxnSp macro="">
      <xdr:nvCxnSpPr>
        <xdr:cNvPr id="393" name="直線コネクタ 392">
          <a:extLst>
            <a:ext uri="{FF2B5EF4-FFF2-40B4-BE49-F238E27FC236}">
              <a16:creationId xmlns:a16="http://schemas.microsoft.com/office/drawing/2014/main" id="{BEA9A420-A385-4E10-8B7E-DE22CE1B3774}"/>
            </a:ext>
          </a:extLst>
        </xdr:cNvPr>
        <xdr:cNvCxnSpPr/>
      </xdr:nvCxnSpPr>
      <xdr:spPr>
        <a:xfrm flipV="1">
          <a:off x="2565400" y="16939260"/>
          <a:ext cx="78994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122555</xdr:rowOff>
    </xdr:from>
    <xdr:to>
      <xdr:col>10</xdr:col>
      <xdr:colOff>165100</xdr:colOff>
      <xdr:row>102</xdr:row>
      <xdr:rowOff>52705</xdr:rowOff>
    </xdr:to>
    <xdr:sp macro="" textlink="">
      <xdr:nvSpPr>
        <xdr:cNvPr id="394" name="楕円 393">
          <a:extLst>
            <a:ext uri="{FF2B5EF4-FFF2-40B4-BE49-F238E27FC236}">
              <a16:creationId xmlns:a16="http://schemas.microsoft.com/office/drawing/2014/main" id="{C03C82CB-14F3-46BC-82A6-F41207331EFC}"/>
            </a:ext>
          </a:extLst>
        </xdr:cNvPr>
        <xdr:cNvSpPr/>
      </xdr:nvSpPr>
      <xdr:spPr>
        <a:xfrm>
          <a:off x="1739900" y="17054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116205</xdr:rowOff>
    </xdr:from>
    <xdr:to>
      <xdr:col>15</xdr:col>
      <xdr:colOff>50800</xdr:colOff>
      <xdr:row>102</xdr:row>
      <xdr:rowOff>1905</xdr:rowOff>
    </xdr:to>
    <xdr:cxnSp macro="">
      <xdr:nvCxnSpPr>
        <xdr:cNvPr id="395" name="直線コネクタ 394">
          <a:extLst>
            <a:ext uri="{FF2B5EF4-FFF2-40B4-BE49-F238E27FC236}">
              <a16:creationId xmlns:a16="http://schemas.microsoft.com/office/drawing/2014/main" id="{C8008441-7E6B-4470-A02C-719A5A5B96A1}"/>
            </a:ext>
          </a:extLst>
        </xdr:cNvPr>
        <xdr:cNvCxnSpPr/>
      </xdr:nvCxnSpPr>
      <xdr:spPr>
        <a:xfrm flipV="1">
          <a:off x="1790700" y="17047845"/>
          <a:ext cx="7747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118127</xdr:rowOff>
    </xdr:from>
    <xdr:ext cx="405111" cy="259045"/>
    <xdr:sp macro="" textlink="">
      <xdr:nvSpPr>
        <xdr:cNvPr id="396" name="n_1aveValue【港湾・漁港】&#10;有形固定資産減価償却率">
          <a:extLst>
            <a:ext uri="{FF2B5EF4-FFF2-40B4-BE49-F238E27FC236}">
              <a16:creationId xmlns:a16="http://schemas.microsoft.com/office/drawing/2014/main" id="{5758AA01-112A-445A-B1DA-6986F853ADA6}"/>
            </a:ext>
          </a:extLst>
        </xdr:cNvPr>
        <xdr:cNvSpPr txBox="1"/>
      </xdr:nvSpPr>
      <xdr:spPr>
        <a:xfrm>
          <a:off x="3170564" y="1721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55263</xdr:rowOff>
    </xdr:from>
    <xdr:ext cx="405111" cy="259045"/>
    <xdr:sp macro="" textlink="">
      <xdr:nvSpPr>
        <xdr:cNvPr id="397" name="n_2aveValue【港湾・漁港】&#10;有形固定資産減価償却率">
          <a:extLst>
            <a:ext uri="{FF2B5EF4-FFF2-40B4-BE49-F238E27FC236}">
              <a16:creationId xmlns:a16="http://schemas.microsoft.com/office/drawing/2014/main" id="{7FD614A8-61E0-4E45-B606-D07B724F7442}"/>
            </a:ext>
          </a:extLst>
        </xdr:cNvPr>
        <xdr:cNvSpPr txBox="1"/>
      </xdr:nvSpPr>
      <xdr:spPr>
        <a:xfrm>
          <a:off x="2385704" y="1732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135272</xdr:rowOff>
    </xdr:from>
    <xdr:ext cx="405111" cy="259045"/>
    <xdr:sp macro="" textlink="">
      <xdr:nvSpPr>
        <xdr:cNvPr id="398" name="n_3aveValue【港湾・漁港】&#10;有形固定資産減価償却率">
          <a:extLst>
            <a:ext uri="{FF2B5EF4-FFF2-40B4-BE49-F238E27FC236}">
              <a16:creationId xmlns:a16="http://schemas.microsoft.com/office/drawing/2014/main" id="{4400CB24-2D3A-4FE1-93D2-5FFA0456DBC2}"/>
            </a:ext>
          </a:extLst>
        </xdr:cNvPr>
        <xdr:cNvSpPr txBox="1"/>
      </xdr:nvSpPr>
      <xdr:spPr>
        <a:xfrm>
          <a:off x="1611004" y="17402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74947</xdr:rowOff>
    </xdr:from>
    <xdr:ext cx="405111" cy="259045"/>
    <xdr:sp macro="" textlink="">
      <xdr:nvSpPr>
        <xdr:cNvPr id="399" name="n_1mainValue【港湾・漁港】&#10;有形固定資産減価償却率">
          <a:extLst>
            <a:ext uri="{FF2B5EF4-FFF2-40B4-BE49-F238E27FC236}">
              <a16:creationId xmlns:a16="http://schemas.microsoft.com/office/drawing/2014/main" id="{7D944CBD-7410-414B-9818-707EE3A6AB61}"/>
            </a:ext>
          </a:extLst>
        </xdr:cNvPr>
        <xdr:cNvSpPr txBox="1"/>
      </xdr:nvSpPr>
      <xdr:spPr>
        <a:xfrm>
          <a:off x="3170564" y="1667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12082</xdr:rowOff>
    </xdr:from>
    <xdr:ext cx="405111" cy="259045"/>
    <xdr:sp macro="" textlink="">
      <xdr:nvSpPr>
        <xdr:cNvPr id="400" name="n_2mainValue【港湾・漁港】&#10;有形固定資産減価償却率">
          <a:extLst>
            <a:ext uri="{FF2B5EF4-FFF2-40B4-BE49-F238E27FC236}">
              <a16:creationId xmlns:a16="http://schemas.microsoft.com/office/drawing/2014/main" id="{B2463EB6-B263-4D9F-A33D-DC3F794F5916}"/>
            </a:ext>
          </a:extLst>
        </xdr:cNvPr>
        <xdr:cNvSpPr txBox="1"/>
      </xdr:nvSpPr>
      <xdr:spPr>
        <a:xfrm>
          <a:off x="2385704" y="1677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69232</xdr:rowOff>
    </xdr:from>
    <xdr:ext cx="405111" cy="259045"/>
    <xdr:sp macro="" textlink="">
      <xdr:nvSpPr>
        <xdr:cNvPr id="401" name="n_3mainValue【港湾・漁港】&#10;有形固定資産減価償却率">
          <a:extLst>
            <a:ext uri="{FF2B5EF4-FFF2-40B4-BE49-F238E27FC236}">
              <a16:creationId xmlns:a16="http://schemas.microsoft.com/office/drawing/2014/main" id="{BB7CE965-2BE1-4BD5-B399-51996B8101DF}"/>
            </a:ext>
          </a:extLst>
        </xdr:cNvPr>
        <xdr:cNvSpPr txBox="1"/>
      </xdr:nvSpPr>
      <xdr:spPr>
        <a:xfrm>
          <a:off x="1611004" y="1683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a:extLst>
            <a:ext uri="{FF2B5EF4-FFF2-40B4-BE49-F238E27FC236}">
              <a16:creationId xmlns:a16="http://schemas.microsoft.com/office/drawing/2014/main" id="{2B214672-4C41-4CF8-BCD3-5805F98F5C2A}"/>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a:extLst>
            <a:ext uri="{FF2B5EF4-FFF2-40B4-BE49-F238E27FC236}">
              <a16:creationId xmlns:a16="http://schemas.microsoft.com/office/drawing/2014/main" id="{9798101F-4792-42D1-A646-3E36164A74C6}"/>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a:extLst>
            <a:ext uri="{FF2B5EF4-FFF2-40B4-BE49-F238E27FC236}">
              <a16:creationId xmlns:a16="http://schemas.microsoft.com/office/drawing/2014/main" id="{A28CB239-450A-47CF-9F86-05FC60A3E21D}"/>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a:extLst>
            <a:ext uri="{FF2B5EF4-FFF2-40B4-BE49-F238E27FC236}">
              <a16:creationId xmlns:a16="http://schemas.microsoft.com/office/drawing/2014/main" id="{9E026B3A-9A24-4A8D-BB13-F502385FAAD8}"/>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a:extLst>
            <a:ext uri="{FF2B5EF4-FFF2-40B4-BE49-F238E27FC236}">
              <a16:creationId xmlns:a16="http://schemas.microsoft.com/office/drawing/2014/main" id="{08F27E60-9257-4ADA-8FA6-1862449C43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a:extLst>
            <a:ext uri="{FF2B5EF4-FFF2-40B4-BE49-F238E27FC236}">
              <a16:creationId xmlns:a16="http://schemas.microsoft.com/office/drawing/2014/main" id="{8C77E22B-D7DA-4273-9D2D-B2D6131D245C}"/>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a:extLst>
            <a:ext uri="{FF2B5EF4-FFF2-40B4-BE49-F238E27FC236}">
              <a16:creationId xmlns:a16="http://schemas.microsoft.com/office/drawing/2014/main" id="{B2B7171C-B468-4E2E-BDB1-EB5203A05A8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a:extLst>
            <a:ext uri="{FF2B5EF4-FFF2-40B4-BE49-F238E27FC236}">
              <a16:creationId xmlns:a16="http://schemas.microsoft.com/office/drawing/2014/main" id="{B04A9A11-234D-45D7-BE9D-8821E76F415B}"/>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0" name="テキスト ボックス 409">
          <a:extLst>
            <a:ext uri="{FF2B5EF4-FFF2-40B4-BE49-F238E27FC236}">
              <a16:creationId xmlns:a16="http://schemas.microsoft.com/office/drawing/2014/main" id="{918FCACD-27DB-43C2-B4C6-A69B76BC2E5C}"/>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a:extLst>
            <a:ext uri="{FF2B5EF4-FFF2-40B4-BE49-F238E27FC236}">
              <a16:creationId xmlns:a16="http://schemas.microsoft.com/office/drawing/2014/main" id="{E373D290-18AD-4797-ADF2-F5DE3C0E24FE}"/>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110</xdr:row>
      <xdr:rowOff>48277</xdr:rowOff>
    </xdr:from>
    <xdr:ext cx="248786" cy="259045"/>
    <xdr:sp macro="" textlink="">
      <xdr:nvSpPr>
        <xdr:cNvPr id="412" name="テキスト ボックス 411">
          <a:extLst>
            <a:ext uri="{FF2B5EF4-FFF2-40B4-BE49-F238E27FC236}">
              <a16:creationId xmlns:a16="http://schemas.microsoft.com/office/drawing/2014/main" id="{BCEFDCAB-7B30-435A-8F4A-8BC30EE3D805}"/>
            </a:ext>
          </a:extLst>
        </xdr:cNvPr>
        <xdr:cNvSpPr txBox="1"/>
      </xdr:nvSpPr>
      <xdr:spPr>
        <a:xfrm>
          <a:off x="5600834" y="18488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413" name="直線コネクタ 412">
          <a:extLst>
            <a:ext uri="{FF2B5EF4-FFF2-40B4-BE49-F238E27FC236}">
              <a16:creationId xmlns:a16="http://schemas.microsoft.com/office/drawing/2014/main" id="{2BBF961B-AD3A-4633-B052-E80EA9948FED}"/>
            </a:ext>
          </a:extLst>
        </xdr:cNvPr>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108</xdr:row>
      <xdr:rowOff>64606</xdr:rowOff>
    </xdr:from>
    <xdr:ext cx="595419" cy="259045"/>
    <xdr:sp macro="" textlink="">
      <xdr:nvSpPr>
        <xdr:cNvPr id="414" name="テキスト ボックス 413">
          <a:extLst>
            <a:ext uri="{FF2B5EF4-FFF2-40B4-BE49-F238E27FC236}">
              <a16:creationId xmlns:a16="http://schemas.microsoft.com/office/drawing/2014/main" id="{D7831C25-3F12-482E-B366-25E10021E5BD}"/>
            </a:ext>
          </a:extLst>
        </xdr:cNvPr>
        <xdr:cNvSpPr txBox="1"/>
      </xdr:nvSpPr>
      <xdr:spPr>
        <a:xfrm>
          <a:off x="5299921" y="1816972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5" name="直線コネクタ 414">
          <a:extLst>
            <a:ext uri="{FF2B5EF4-FFF2-40B4-BE49-F238E27FC236}">
              <a16:creationId xmlns:a16="http://schemas.microsoft.com/office/drawing/2014/main" id="{8D4119D8-1A91-422F-AA69-156AF5AC8E73}"/>
            </a:ext>
          </a:extLst>
        </xdr:cNvPr>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16" name="テキスト ボックス 415">
          <a:extLst>
            <a:ext uri="{FF2B5EF4-FFF2-40B4-BE49-F238E27FC236}">
              <a16:creationId xmlns:a16="http://schemas.microsoft.com/office/drawing/2014/main" id="{28A677EE-E2FB-4013-B20E-6526F2FD0EA4}"/>
            </a:ext>
          </a:extLst>
        </xdr:cNvPr>
        <xdr:cNvSpPr txBox="1"/>
      </xdr:nvSpPr>
      <xdr:spPr>
        <a:xfrm>
          <a:off x="5299921" y="178507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7" name="直線コネクタ 416">
          <a:extLst>
            <a:ext uri="{FF2B5EF4-FFF2-40B4-BE49-F238E27FC236}">
              <a16:creationId xmlns:a16="http://schemas.microsoft.com/office/drawing/2014/main" id="{A4E532FF-C7AA-4834-899B-E0A4D6C8BDDB}"/>
            </a:ext>
          </a:extLst>
        </xdr:cNvPr>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18" name="テキスト ボックス 417">
          <a:extLst>
            <a:ext uri="{FF2B5EF4-FFF2-40B4-BE49-F238E27FC236}">
              <a16:creationId xmlns:a16="http://schemas.microsoft.com/office/drawing/2014/main" id="{F4C612BC-24D5-41CA-B430-D92709D812FF}"/>
            </a:ext>
          </a:extLst>
        </xdr:cNvPr>
        <xdr:cNvSpPr txBox="1"/>
      </xdr:nvSpPr>
      <xdr:spPr>
        <a:xfrm>
          <a:off x="5299921" y="175318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9" name="直線コネクタ 418">
          <a:extLst>
            <a:ext uri="{FF2B5EF4-FFF2-40B4-BE49-F238E27FC236}">
              <a16:creationId xmlns:a16="http://schemas.microsoft.com/office/drawing/2014/main" id="{51A9083B-1078-4103-96E9-AEA7747046B2}"/>
            </a:ext>
          </a:extLst>
        </xdr:cNvPr>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20" name="テキスト ボックス 419">
          <a:extLst>
            <a:ext uri="{FF2B5EF4-FFF2-40B4-BE49-F238E27FC236}">
              <a16:creationId xmlns:a16="http://schemas.microsoft.com/office/drawing/2014/main" id="{D8B2A6A4-DFAF-464F-B052-0943882A4E3B}"/>
            </a:ext>
          </a:extLst>
        </xdr:cNvPr>
        <xdr:cNvSpPr txBox="1"/>
      </xdr:nvSpPr>
      <xdr:spPr>
        <a:xfrm>
          <a:off x="5299921" y="1721287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1" name="直線コネクタ 420">
          <a:extLst>
            <a:ext uri="{FF2B5EF4-FFF2-40B4-BE49-F238E27FC236}">
              <a16:creationId xmlns:a16="http://schemas.microsoft.com/office/drawing/2014/main" id="{5355F097-0B47-4924-B190-06F7934C0C70}"/>
            </a:ext>
          </a:extLst>
        </xdr:cNvPr>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422" name="テキスト ボックス 421">
          <a:extLst>
            <a:ext uri="{FF2B5EF4-FFF2-40B4-BE49-F238E27FC236}">
              <a16:creationId xmlns:a16="http://schemas.microsoft.com/office/drawing/2014/main" id="{FBB35D2A-E0ED-4377-AB67-7E2349AA129C}"/>
            </a:ext>
          </a:extLst>
        </xdr:cNvPr>
        <xdr:cNvSpPr txBox="1"/>
      </xdr:nvSpPr>
      <xdr:spPr>
        <a:xfrm>
          <a:off x="5209768" y="1689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3" name="直線コネクタ 422">
          <a:extLst>
            <a:ext uri="{FF2B5EF4-FFF2-40B4-BE49-F238E27FC236}">
              <a16:creationId xmlns:a16="http://schemas.microsoft.com/office/drawing/2014/main" id="{199E11C6-7FE5-4B5B-B984-4C59C6889DE7}"/>
            </a:ext>
          </a:extLst>
        </xdr:cNvPr>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24" name="テキスト ボックス 423">
          <a:extLst>
            <a:ext uri="{FF2B5EF4-FFF2-40B4-BE49-F238E27FC236}">
              <a16:creationId xmlns:a16="http://schemas.microsoft.com/office/drawing/2014/main" id="{7864C512-28D3-4A02-BDAB-D1DB9CD137BD}"/>
            </a:ext>
          </a:extLst>
        </xdr:cNvPr>
        <xdr:cNvSpPr txBox="1"/>
      </xdr:nvSpPr>
      <xdr:spPr>
        <a:xfrm>
          <a:off x="5209768" y="1657496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5" name="直線コネクタ 424">
          <a:extLst>
            <a:ext uri="{FF2B5EF4-FFF2-40B4-BE49-F238E27FC236}">
              <a16:creationId xmlns:a16="http://schemas.microsoft.com/office/drawing/2014/main" id="{0D0FC0A9-0EF6-4548-912E-AC6C9BEF4D32}"/>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6" name="テキスト ボックス 425">
          <a:extLst>
            <a:ext uri="{FF2B5EF4-FFF2-40B4-BE49-F238E27FC236}">
              <a16:creationId xmlns:a16="http://schemas.microsoft.com/office/drawing/2014/main" id="{21C8103F-B7B4-4F75-A760-1F2F17518A62}"/>
            </a:ext>
          </a:extLst>
        </xdr:cNvPr>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7" name="【港湾・漁港】&#10;一人当たり有形固定資産（償却資産）額グラフ枠">
          <a:extLst>
            <a:ext uri="{FF2B5EF4-FFF2-40B4-BE49-F238E27FC236}">
              <a16:creationId xmlns:a16="http://schemas.microsoft.com/office/drawing/2014/main" id="{87E4237D-0D0F-484B-B798-14CD51DDFE3B}"/>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102088</xdr:rowOff>
    </xdr:from>
    <xdr:to>
      <xdr:col>54</xdr:col>
      <xdr:colOff>189865</xdr:colOff>
      <xdr:row>108</xdr:row>
      <xdr:rowOff>102522</xdr:rowOff>
    </xdr:to>
    <xdr:cxnSp macro="">
      <xdr:nvCxnSpPr>
        <xdr:cNvPr id="428" name="直線コネクタ 427">
          <a:extLst>
            <a:ext uri="{FF2B5EF4-FFF2-40B4-BE49-F238E27FC236}">
              <a16:creationId xmlns:a16="http://schemas.microsoft.com/office/drawing/2014/main" id="{4E295D86-7C30-4223-9AFF-7C34F58CA19E}"/>
            </a:ext>
          </a:extLst>
        </xdr:cNvPr>
        <xdr:cNvCxnSpPr/>
      </xdr:nvCxnSpPr>
      <xdr:spPr>
        <a:xfrm flipV="1">
          <a:off x="9219565" y="16866088"/>
          <a:ext cx="0" cy="134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106349</xdr:rowOff>
    </xdr:from>
    <xdr:ext cx="599010" cy="259045"/>
    <xdr:sp macro="" textlink="">
      <xdr:nvSpPr>
        <xdr:cNvPr id="429" name="【港湾・漁港】&#10;一人当たり有形固定資産（償却資産）額最小値テキスト">
          <a:extLst>
            <a:ext uri="{FF2B5EF4-FFF2-40B4-BE49-F238E27FC236}">
              <a16:creationId xmlns:a16="http://schemas.microsoft.com/office/drawing/2014/main" id="{648D4EED-4A84-4F3A-92C1-17E64DC71C60}"/>
            </a:ext>
          </a:extLst>
        </xdr:cNvPr>
        <xdr:cNvSpPr txBox="1"/>
      </xdr:nvSpPr>
      <xdr:spPr>
        <a:xfrm>
          <a:off x="9258300" y="1821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102522</xdr:rowOff>
    </xdr:from>
    <xdr:to>
      <xdr:col>55</xdr:col>
      <xdr:colOff>88900</xdr:colOff>
      <xdr:row>108</xdr:row>
      <xdr:rowOff>102522</xdr:rowOff>
    </xdr:to>
    <xdr:cxnSp macro="">
      <xdr:nvCxnSpPr>
        <xdr:cNvPr id="430" name="直線コネクタ 429">
          <a:extLst>
            <a:ext uri="{FF2B5EF4-FFF2-40B4-BE49-F238E27FC236}">
              <a16:creationId xmlns:a16="http://schemas.microsoft.com/office/drawing/2014/main" id="{875E5D63-842C-46C2-BBA4-C60476E69B3E}"/>
            </a:ext>
          </a:extLst>
        </xdr:cNvPr>
        <xdr:cNvCxnSpPr/>
      </xdr:nvCxnSpPr>
      <xdr:spPr>
        <a:xfrm>
          <a:off x="9154160" y="182076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48765</xdr:rowOff>
    </xdr:from>
    <xdr:ext cx="690189" cy="259045"/>
    <xdr:sp macro="" textlink="">
      <xdr:nvSpPr>
        <xdr:cNvPr id="431" name="【港湾・漁港】&#10;一人当たり有形固定資産（償却資産）額最大値テキスト">
          <a:extLst>
            <a:ext uri="{FF2B5EF4-FFF2-40B4-BE49-F238E27FC236}">
              <a16:creationId xmlns:a16="http://schemas.microsoft.com/office/drawing/2014/main" id="{5B8255E5-CC66-4353-A6F9-F913270E65DD}"/>
            </a:ext>
          </a:extLst>
        </xdr:cNvPr>
        <xdr:cNvSpPr txBox="1"/>
      </xdr:nvSpPr>
      <xdr:spPr>
        <a:xfrm>
          <a:off x="9258300" y="166451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102088</xdr:rowOff>
    </xdr:from>
    <xdr:to>
      <xdr:col>55</xdr:col>
      <xdr:colOff>88900</xdr:colOff>
      <xdr:row>100</xdr:row>
      <xdr:rowOff>102088</xdr:rowOff>
    </xdr:to>
    <xdr:cxnSp macro="">
      <xdr:nvCxnSpPr>
        <xdr:cNvPr id="432" name="直線コネクタ 431">
          <a:extLst>
            <a:ext uri="{FF2B5EF4-FFF2-40B4-BE49-F238E27FC236}">
              <a16:creationId xmlns:a16="http://schemas.microsoft.com/office/drawing/2014/main" id="{5D915CDC-DE52-4091-AF16-F7B182A89380}"/>
            </a:ext>
          </a:extLst>
        </xdr:cNvPr>
        <xdr:cNvCxnSpPr/>
      </xdr:nvCxnSpPr>
      <xdr:spPr>
        <a:xfrm>
          <a:off x="9154160" y="168660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56909</xdr:rowOff>
    </xdr:from>
    <xdr:ext cx="599010" cy="259045"/>
    <xdr:sp macro="" textlink="">
      <xdr:nvSpPr>
        <xdr:cNvPr id="433" name="【港湾・漁港】&#10;一人当たり有形固定資産（償却資産）額平均値テキスト">
          <a:extLst>
            <a:ext uri="{FF2B5EF4-FFF2-40B4-BE49-F238E27FC236}">
              <a16:creationId xmlns:a16="http://schemas.microsoft.com/office/drawing/2014/main" id="{B95153DD-BF41-44CA-8277-F80B81DDD54D}"/>
            </a:ext>
          </a:extLst>
        </xdr:cNvPr>
        <xdr:cNvSpPr txBox="1"/>
      </xdr:nvSpPr>
      <xdr:spPr>
        <a:xfrm>
          <a:off x="9258300" y="17491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78482</xdr:rowOff>
    </xdr:from>
    <xdr:to>
      <xdr:col>55</xdr:col>
      <xdr:colOff>50800</xdr:colOff>
      <xdr:row>105</xdr:row>
      <xdr:rowOff>8632</xdr:rowOff>
    </xdr:to>
    <xdr:sp macro="" textlink="">
      <xdr:nvSpPr>
        <xdr:cNvPr id="434" name="フローチャート: 判断 433">
          <a:extLst>
            <a:ext uri="{FF2B5EF4-FFF2-40B4-BE49-F238E27FC236}">
              <a16:creationId xmlns:a16="http://schemas.microsoft.com/office/drawing/2014/main" id="{3C47CD66-8640-4DF8-AA00-95ED65071268}"/>
            </a:ext>
          </a:extLst>
        </xdr:cNvPr>
        <xdr:cNvSpPr/>
      </xdr:nvSpPr>
      <xdr:spPr>
        <a:xfrm>
          <a:off x="9192260" y="175130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100141</xdr:rowOff>
    </xdr:from>
    <xdr:to>
      <xdr:col>50</xdr:col>
      <xdr:colOff>165100</xdr:colOff>
      <xdr:row>105</xdr:row>
      <xdr:rowOff>30291</xdr:rowOff>
    </xdr:to>
    <xdr:sp macro="" textlink="">
      <xdr:nvSpPr>
        <xdr:cNvPr id="435" name="フローチャート: 判断 434">
          <a:extLst>
            <a:ext uri="{FF2B5EF4-FFF2-40B4-BE49-F238E27FC236}">
              <a16:creationId xmlns:a16="http://schemas.microsoft.com/office/drawing/2014/main" id="{770B0547-D3BA-4AD9-81BD-B55AE7F63C73}"/>
            </a:ext>
          </a:extLst>
        </xdr:cNvPr>
        <xdr:cNvSpPr/>
      </xdr:nvSpPr>
      <xdr:spPr>
        <a:xfrm>
          <a:off x="8445500" y="175347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121882</xdr:rowOff>
    </xdr:from>
    <xdr:to>
      <xdr:col>46</xdr:col>
      <xdr:colOff>38100</xdr:colOff>
      <xdr:row>105</xdr:row>
      <xdr:rowOff>52032</xdr:rowOff>
    </xdr:to>
    <xdr:sp macro="" textlink="">
      <xdr:nvSpPr>
        <xdr:cNvPr id="436" name="フローチャート: 判断 435">
          <a:extLst>
            <a:ext uri="{FF2B5EF4-FFF2-40B4-BE49-F238E27FC236}">
              <a16:creationId xmlns:a16="http://schemas.microsoft.com/office/drawing/2014/main" id="{1060D020-2772-408A-920E-5FDB2FC8F065}"/>
            </a:ext>
          </a:extLst>
        </xdr:cNvPr>
        <xdr:cNvSpPr/>
      </xdr:nvSpPr>
      <xdr:spPr>
        <a:xfrm>
          <a:off x="7670800" y="175564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158852</xdr:rowOff>
    </xdr:from>
    <xdr:to>
      <xdr:col>41</xdr:col>
      <xdr:colOff>101600</xdr:colOff>
      <xdr:row>105</xdr:row>
      <xdr:rowOff>89002</xdr:rowOff>
    </xdr:to>
    <xdr:sp macro="" textlink="">
      <xdr:nvSpPr>
        <xdr:cNvPr id="437" name="フローチャート: 判断 436">
          <a:extLst>
            <a:ext uri="{FF2B5EF4-FFF2-40B4-BE49-F238E27FC236}">
              <a16:creationId xmlns:a16="http://schemas.microsoft.com/office/drawing/2014/main" id="{BC1A12E3-E700-4E4B-AA8B-271C19505620}"/>
            </a:ext>
          </a:extLst>
        </xdr:cNvPr>
        <xdr:cNvSpPr/>
      </xdr:nvSpPr>
      <xdr:spPr>
        <a:xfrm>
          <a:off x="6873240" y="175934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E1428240-F46E-4D3E-85A4-D82E02D66186}"/>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F6E5C81E-874F-4FDD-8909-05B0297E18A6}"/>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1B571ED7-4525-4187-A053-F0EF934E6D85}"/>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4AB182DC-9874-485F-9CCE-811D7DC15754}"/>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67D33876-5AE5-448B-A30D-20F05871276C}"/>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51288</xdr:rowOff>
    </xdr:from>
    <xdr:to>
      <xdr:col>55</xdr:col>
      <xdr:colOff>50800</xdr:colOff>
      <xdr:row>100</xdr:row>
      <xdr:rowOff>152888</xdr:rowOff>
    </xdr:to>
    <xdr:sp macro="" textlink="">
      <xdr:nvSpPr>
        <xdr:cNvPr id="443" name="楕円 442">
          <a:extLst>
            <a:ext uri="{FF2B5EF4-FFF2-40B4-BE49-F238E27FC236}">
              <a16:creationId xmlns:a16="http://schemas.microsoft.com/office/drawing/2014/main" id="{17788CDD-9EBF-4FC8-870B-259D35D79F78}"/>
            </a:ext>
          </a:extLst>
        </xdr:cNvPr>
        <xdr:cNvSpPr/>
      </xdr:nvSpPr>
      <xdr:spPr>
        <a:xfrm>
          <a:off x="9192260" y="168152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4315</xdr:rowOff>
    </xdr:from>
    <xdr:ext cx="690189" cy="259045"/>
    <xdr:sp macro="" textlink="">
      <xdr:nvSpPr>
        <xdr:cNvPr id="444" name="【港湾・漁港】&#10;一人当たり有形固定資産（償却資産）額該当値テキスト">
          <a:extLst>
            <a:ext uri="{FF2B5EF4-FFF2-40B4-BE49-F238E27FC236}">
              <a16:creationId xmlns:a16="http://schemas.microsoft.com/office/drawing/2014/main" id="{B5B10D03-C650-49B2-94FB-A4FEAFC3E78B}"/>
            </a:ext>
          </a:extLst>
        </xdr:cNvPr>
        <xdr:cNvSpPr txBox="1"/>
      </xdr:nvSpPr>
      <xdr:spPr>
        <a:xfrm>
          <a:off x="9258300" y="16768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95200</xdr:rowOff>
    </xdr:from>
    <xdr:to>
      <xdr:col>50</xdr:col>
      <xdr:colOff>165100</xdr:colOff>
      <xdr:row>101</xdr:row>
      <xdr:rowOff>25350</xdr:rowOff>
    </xdr:to>
    <xdr:sp macro="" textlink="">
      <xdr:nvSpPr>
        <xdr:cNvPr id="445" name="楕円 444">
          <a:extLst>
            <a:ext uri="{FF2B5EF4-FFF2-40B4-BE49-F238E27FC236}">
              <a16:creationId xmlns:a16="http://schemas.microsoft.com/office/drawing/2014/main" id="{FE429836-CC0A-48B0-BA49-3FC2623C4AE6}"/>
            </a:ext>
          </a:extLst>
        </xdr:cNvPr>
        <xdr:cNvSpPr/>
      </xdr:nvSpPr>
      <xdr:spPr>
        <a:xfrm>
          <a:off x="8445500" y="16859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102088</xdr:rowOff>
    </xdr:from>
    <xdr:to>
      <xdr:col>55</xdr:col>
      <xdr:colOff>0</xdr:colOff>
      <xdr:row>100</xdr:row>
      <xdr:rowOff>146000</xdr:rowOff>
    </xdr:to>
    <xdr:cxnSp macro="">
      <xdr:nvCxnSpPr>
        <xdr:cNvPr id="446" name="直線コネクタ 445">
          <a:extLst>
            <a:ext uri="{FF2B5EF4-FFF2-40B4-BE49-F238E27FC236}">
              <a16:creationId xmlns:a16="http://schemas.microsoft.com/office/drawing/2014/main" id="{D430A002-826A-46AA-A100-873CBF434F1A}"/>
            </a:ext>
          </a:extLst>
        </xdr:cNvPr>
        <xdr:cNvCxnSpPr/>
      </xdr:nvCxnSpPr>
      <xdr:spPr>
        <a:xfrm flipV="1">
          <a:off x="8496300" y="16866088"/>
          <a:ext cx="723900" cy="4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138142</xdr:rowOff>
    </xdr:from>
    <xdr:to>
      <xdr:col>46</xdr:col>
      <xdr:colOff>38100</xdr:colOff>
      <xdr:row>101</xdr:row>
      <xdr:rowOff>68292</xdr:rowOff>
    </xdr:to>
    <xdr:sp macro="" textlink="">
      <xdr:nvSpPr>
        <xdr:cNvPr id="447" name="楕円 446">
          <a:extLst>
            <a:ext uri="{FF2B5EF4-FFF2-40B4-BE49-F238E27FC236}">
              <a16:creationId xmlns:a16="http://schemas.microsoft.com/office/drawing/2014/main" id="{AF638248-FA94-465D-9A0F-37F221268834}"/>
            </a:ext>
          </a:extLst>
        </xdr:cNvPr>
        <xdr:cNvSpPr/>
      </xdr:nvSpPr>
      <xdr:spPr>
        <a:xfrm>
          <a:off x="7670800" y="169021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146000</xdr:rowOff>
    </xdr:from>
    <xdr:to>
      <xdr:col>50</xdr:col>
      <xdr:colOff>114300</xdr:colOff>
      <xdr:row>101</xdr:row>
      <xdr:rowOff>17492</xdr:rowOff>
    </xdr:to>
    <xdr:cxnSp macro="">
      <xdr:nvCxnSpPr>
        <xdr:cNvPr id="448" name="直線コネクタ 447">
          <a:extLst>
            <a:ext uri="{FF2B5EF4-FFF2-40B4-BE49-F238E27FC236}">
              <a16:creationId xmlns:a16="http://schemas.microsoft.com/office/drawing/2014/main" id="{347F18D1-E5B2-4E79-9E8E-1285DAA55A77}"/>
            </a:ext>
          </a:extLst>
        </xdr:cNvPr>
        <xdr:cNvCxnSpPr/>
      </xdr:nvCxnSpPr>
      <xdr:spPr>
        <a:xfrm flipV="1">
          <a:off x="7713980" y="16910000"/>
          <a:ext cx="782320" cy="3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41940</xdr:rowOff>
    </xdr:from>
    <xdr:to>
      <xdr:col>41</xdr:col>
      <xdr:colOff>101600</xdr:colOff>
      <xdr:row>101</xdr:row>
      <xdr:rowOff>143540</xdr:rowOff>
    </xdr:to>
    <xdr:sp macro="" textlink="">
      <xdr:nvSpPr>
        <xdr:cNvPr id="449" name="楕円 448">
          <a:extLst>
            <a:ext uri="{FF2B5EF4-FFF2-40B4-BE49-F238E27FC236}">
              <a16:creationId xmlns:a16="http://schemas.microsoft.com/office/drawing/2014/main" id="{9EEDE79C-1712-4D37-89E6-446E738B6FD8}"/>
            </a:ext>
          </a:extLst>
        </xdr:cNvPr>
        <xdr:cNvSpPr/>
      </xdr:nvSpPr>
      <xdr:spPr>
        <a:xfrm>
          <a:off x="6873240" y="1697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17492</xdr:rowOff>
    </xdr:from>
    <xdr:to>
      <xdr:col>45</xdr:col>
      <xdr:colOff>177800</xdr:colOff>
      <xdr:row>101</xdr:row>
      <xdr:rowOff>92740</xdr:rowOff>
    </xdr:to>
    <xdr:cxnSp macro="">
      <xdr:nvCxnSpPr>
        <xdr:cNvPr id="450" name="直線コネクタ 449">
          <a:extLst>
            <a:ext uri="{FF2B5EF4-FFF2-40B4-BE49-F238E27FC236}">
              <a16:creationId xmlns:a16="http://schemas.microsoft.com/office/drawing/2014/main" id="{8256F48A-787D-4A16-A34E-4AC579364F98}"/>
            </a:ext>
          </a:extLst>
        </xdr:cNvPr>
        <xdr:cNvCxnSpPr/>
      </xdr:nvCxnSpPr>
      <xdr:spPr>
        <a:xfrm flipV="1">
          <a:off x="6924040" y="16949132"/>
          <a:ext cx="789940" cy="7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21418</xdr:rowOff>
    </xdr:from>
    <xdr:ext cx="599010" cy="259045"/>
    <xdr:sp macro="" textlink="">
      <xdr:nvSpPr>
        <xdr:cNvPr id="451" name="n_1aveValue【港湾・漁港】&#10;一人当たり有形固定資産（償却資産）額">
          <a:extLst>
            <a:ext uri="{FF2B5EF4-FFF2-40B4-BE49-F238E27FC236}">
              <a16:creationId xmlns:a16="http://schemas.microsoft.com/office/drawing/2014/main" id="{66E4C297-A7F6-4019-B7E2-7956224A0A83}"/>
            </a:ext>
          </a:extLst>
        </xdr:cNvPr>
        <xdr:cNvSpPr txBox="1"/>
      </xdr:nvSpPr>
      <xdr:spPr>
        <a:xfrm>
          <a:off x="8214575" y="1762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43159</xdr:rowOff>
    </xdr:from>
    <xdr:ext cx="599010" cy="259045"/>
    <xdr:sp macro="" textlink="">
      <xdr:nvSpPr>
        <xdr:cNvPr id="452" name="n_2aveValue【港湾・漁港】&#10;一人当たり有形固定資産（償却資産）額">
          <a:extLst>
            <a:ext uri="{FF2B5EF4-FFF2-40B4-BE49-F238E27FC236}">
              <a16:creationId xmlns:a16="http://schemas.microsoft.com/office/drawing/2014/main" id="{D63D461B-DA9E-48FF-9A40-CF78EB4D15A6}"/>
            </a:ext>
          </a:extLst>
        </xdr:cNvPr>
        <xdr:cNvSpPr txBox="1"/>
      </xdr:nvSpPr>
      <xdr:spPr>
        <a:xfrm>
          <a:off x="7444955" y="17645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80129</xdr:rowOff>
    </xdr:from>
    <xdr:ext cx="599010" cy="259045"/>
    <xdr:sp macro="" textlink="">
      <xdr:nvSpPr>
        <xdr:cNvPr id="453" name="n_3aveValue【港湾・漁港】&#10;一人当たり有形固定資産（償却資産）額">
          <a:extLst>
            <a:ext uri="{FF2B5EF4-FFF2-40B4-BE49-F238E27FC236}">
              <a16:creationId xmlns:a16="http://schemas.microsoft.com/office/drawing/2014/main" id="{225495E7-C320-469B-AC6B-31A2E0957576}"/>
            </a:ext>
          </a:extLst>
        </xdr:cNvPr>
        <xdr:cNvSpPr txBox="1"/>
      </xdr:nvSpPr>
      <xdr:spPr>
        <a:xfrm>
          <a:off x="6670255" y="1768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99</xdr:row>
      <xdr:rowOff>41877</xdr:rowOff>
    </xdr:from>
    <xdr:ext cx="690189" cy="259045"/>
    <xdr:sp macro="" textlink="">
      <xdr:nvSpPr>
        <xdr:cNvPr id="454" name="n_1mainValue【港湾・漁港】&#10;一人当たり有形固定資産（償却資産）額">
          <a:extLst>
            <a:ext uri="{FF2B5EF4-FFF2-40B4-BE49-F238E27FC236}">
              <a16:creationId xmlns:a16="http://schemas.microsoft.com/office/drawing/2014/main" id="{0D57E750-81F9-46DE-95C1-905A3A202860}"/>
            </a:ext>
          </a:extLst>
        </xdr:cNvPr>
        <xdr:cNvSpPr txBox="1"/>
      </xdr:nvSpPr>
      <xdr:spPr>
        <a:xfrm>
          <a:off x="8184225" y="166382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99</xdr:row>
      <xdr:rowOff>84819</xdr:rowOff>
    </xdr:from>
    <xdr:ext cx="690189" cy="259045"/>
    <xdr:sp macro="" textlink="">
      <xdr:nvSpPr>
        <xdr:cNvPr id="455" name="n_2mainValue【港湾・漁港】&#10;一人当たり有形固定資産（償却資産）額">
          <a:extLst>
            <a:ext uri="{FF2B5EF4-FFF2-40B4-BE49-F238E27FC236}">
              <a16:creationId xmlns:a16="http://schemas.microsoft.com/office/drawing/2014/main" id="{5FFB3A1D-895B-49E8-BDA4-14874E661CE9}"/>
            </a:ext>
          </a:extLst>
        </xdr:cNvPr>
        <xdr:cNvSpPr txBox="1"/>
      </xdr:nvSpPr>
      <xdr:spPr>
        <a:xfrm>
          <a:off x="7399365" y="16681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99</xdr:row>
      <xdr:rowOff>160067</xdr:rowOff>
    </xdr:from>
    <xdr:ext cx="690189" cy="259045"/>
    <xdr:sp macro="" textlink="">
      <xdr:nvSpPr>
        <xdr:cNvPr id="456" name="n_3mainValue【港湾・漁港】&#10;一人当たり有形固定資産（償却資産）額">
          <a:extLst>
            <a:ext uri="{FF2B5EF4-FFF2-40B4-BE49-F238E27FC236}">
              <a16:creationId xmlns:a16="http://schemas.microsoft.com/office/drawing/2014/main" id="{DDF19419-B715-4627-B4FE-682BDB77F527}"/>
            </a:ext>
          </a:extLst>
        </xdr:cNvPr>
        <xdr:cNvSpPr txBox="1"/>
      </xdr:nvSpPr>
      <xdr:spPr>
        <a:xfrm>
          <a:off x="6624665" y="167564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7" name="正方形/長方形 456">
          <a:extLst>
            <a:ext uri="{FF2B5EF4-FFF2-40B4-BE49-F238E27FC236}">
              <a16:creationId xmlns:a16="http://schemas.microsoft.com/office/drawing/2014/main" id="{CF4FE7BD-10E6-493C-8532-86760ED21CC2}"/>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8" name="正方形/長方形 457">
          <a:extLst>
            <a:ext uri="{FF2B5EF4-FFF2-40B4-BE49-F238E27FC236}">
              <a16:creationId xmlns:a16="http://schemas.microsoft.com/office/drawing/2014/main" id="{972EFDA8-16E2-47FE-9F5B-0547D894CEC4}"/>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9" name="正方形/長方形 458">
          <a:extLst>
            <a:ext uri="{FF2B5EF4-FFF2-40B4-BE49-F238E27FC236}">
              <a16:creationId xmlns:a16="http://schemas.microsoft.com/office/drawing/2014/main" id="{8025EB1F-8F59-4FEB-905E-97D170823CEE}"/>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0" name="正方形/長方形 459">
          <a:extLst>
            <a:ext uri="{FF2B5EF4-FFF2-40B4-BE49-F238E27FC236}">
              <a16:creationId xmlns:a16="http://schemas.microsoft.com/office/drawing/2014/main" id="{357B8E66-A163-4FFA-B2EE-1618E8C0CD2B}"/>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1" name="正方形/長方形 460">
          <a:extLst>
            <a:ext uri="{FF2B5EF4-FFF2-40B4-BE49-F238E27FC236}">
              <a16:creationId xmlns:a16="http://schemas.microsoft.com/office/drawing/2014/main" id="{57143E51-0D52-410E-B9CF-7261FB1FB595}"/>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2" name="正方形/長方形 461">
          <a:extLst>
            <a:ext uri="{FF2B5EF4-FFF2-40B4-BE49-F238E27FC236}">
              <a16:creationId xmlns:a16="http://schemas.microsoft.com/office/drawing/2014/main" id="{A357124B-E1B1-4A23-88E2-4A0C5C4166C1}"/>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3" name="正方形/長方形 462">
          <a:extLst>
            <a:ext uri="{FF2B5EF4-FFF2-40B4-BE49-F238E27FC236}">
              <a16:creationId xmlns:a16="http://schemas.microsoft.com/office/drawing/2014/main" id="{AA5B6D0F-288B-4889-BE35-F3B994312F21}"/>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4" name="正方形/長方形 463">
          <a:extLst>
            <a:ext uri="{FF2B5EF4-FFF2-40B4-BE49-F238E27FC236}">
              <a16:creationId xmlns:a16="http://schemas.microsoft.com/office/drawing/2014/main" id="{656E78B6-64FA-4DC4-BDA7-8F61C3B560B5}"/>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5" name="テキスト ボックス 464">
          <a:extLst>
            <a:ext uri="{FF2B5EF4-FFF2-40B4-BE49-F238E27FC236}">
              <a16:creationId xmlns:a16="http://schemas.microsoft.com/office/drawing/2014/main" id="{3DD8580E-D8D6-40DC-9E47-4205573D194F}"/>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6" name="直線コネクタ 465">
          <a:extLst>
            <a:ext uri="{FF2B5EF4-FFF2-40B4-BE49-F238E27FC236}">
              <a16:creationId xmlns:a16="http://schemas.microsoft.com/office/drawing/2014/main" id="{DBDB70C0-7FD8-496D-8BCD-22907CE1022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7" name="テキスト ボックス 466">
          <a:extLst>
            <a:ext uri="{FF2B5EF4-FFF2-40B4-BE49-F238E27FC236}">
              <a16:creationId xmlns:a16="http://schemas.microsoft.com/office/drawing/2014/main" id="{DC35A1F9-874A-4174-B630-686E7CD980EF}"/>
            </a:ext>
          </a:extLst>
        </xdr:cNvPr>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8" name="直線コネクタ 467">
          <a:extLst>
            <a:ext uri="{FF2B5EF4-FFF2-40B4-BE49-F238E27FC236}">
              <a16:creationId xmlns:a16="http://schemas.microsoft.com/office/drawing/2014/main" id="{5CC0779A-BD77-45AD-A752-9C80B547D41C}"/>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9" name="テキスト ボックス 468">
          <a:extLst>
            <a:ext uri="{FF2B5EF4-FFF2-40B4-BE49-F238E27FC236}">
              <a16:creationId xmlns:a16="http://schemas.microsoft.com/office/drawing/2014/main" id="{6930CED9-9C74-46DF-9F1F-F0C83DBDFB74}"/>
            </a:ext>
          </a:extLst>
        </xdr:cNvPr>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0" name="直線コネクタ 469">
          <a:extLst>
            <a:ext uri="{FF2B5EF4-FFF2-40B4-BE49-F238E27FC236}">
              <a16:creationId xmlns:a16="http://schemas.microsoft.com/office/drawing/2014/main" id="{D6FEFD9C-6A2E-44B8-A5A3-18CD4B276242}"/>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1" name="テキスト ボックス 470">
          <a:extLst>
            <a:ext uri="{FF2B5EF4-FFF2-40B4-BE49-F238E27FC236}">
              <a16:creationId xmlns:a16="http://schemas.microsoft.com/office/drawing/2014/main" id="{0B585476-2071-4D6D-820A-F7B3017970CC}"/>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2" name="直線コネクタ 471">
          <a:extLst>
            <a:ext uri="{FF2B5EF4-FFF2-40B4-BE49-F238E27FC236}">
              <a16:creationId xmlns:a16="http://schemas.microsoft.com/office/drawing/2014/main" id="{AC9BCEAD-B5C9-4BFC-9BC4-9B51D02D35D7}"/>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3" name="テキスト ボックス 472">
          <a:extLst>
            <a:ext uri="{FF2B5EF4-FFF2-40B4-BE49-F238E27FC236}">
              <a16:creationId xmlns:a16="http://schemas.microsoft.com/office/drawing/2014/main" id="{372A3A84-4575-41FA-B03E-501C85C805BF}"/>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4" name="直線コネクタ 473">
          <a:extLst>
            <a:ext uri="{FF2B5EF4-FFF2-40B4-BE49-F238E27FC236}">
              <a16:creationId xmlns:a16="http://schemas.microsoft.com/office/drawing/2014/main" id="{4793F3EA-62AC-4E0E-A82E-65D8B4E75B0F}"/>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5" name="テキスト ボックス 474">
          <a:extLst>
            <a:ext uri="{FF2B5EF4-FFF2-40B4-BE49-F238E27FC236}">
              <a16:creationId xmlns:a16="http://schemas.microsoft.com/office/drawing/2014/main" id="{6A33D5D2-BF1A-4902-8B47-5EFAFAABEFF4}"/>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6" name="直線コネクタ 475">
          <a:extLst>
            <a:ext uri="{FF2B5EF4-FFF2-40B4-BE49-F238E27FC236}">
              <a16:creationId xmlns:a16="http://schemas.microsoft.com/office/drawing/2014/main" id="{0DBDB16D-BA50-4536-A3D8-F474F67BF13E}"/>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7" name="テキスト ボックス 476">
          <a:extLst>
            <a:ext uri="{FF2B5EF4-FFF2-40B4-BE49-F238E27FC236}">
              <a16:creationId xmlns:a16="http://schemas.microsoft.com/office/drawing/2014/main" id="{9819633A-B1FB-4B95-8A98-31739FF70DBF}"/>
            </a:ext>
          </a:extLst>
        </xdr:cNvPr>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8" name="直線コネクタ 477">
          <a:extLst>
            <a:ext uri="{FF2B5EF4-FFF2-40B4-BE49-F238E27FC236}">
              <a16:creationId xmlns:a16="http://schemas.microsoft.com/office/drawing/2014/main" id="{383313FE-9FE0-4F6B-9539-25495469543A}"/>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9" name="テキスト ボックス 478">
          <a:extLst>
            <a:ext uri="{FF2B5EF4-FFF2-40B4-BE49-F238E27FC236}">
              <a16:creationId xmlns:a16="http://schemas.microsoft.com/office/drawing/2014/main" id="{72A8AA32-19C9-4F2F-94C8-1A177E5CA9F6}"/>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0" name="【認定こども園・幼稚園・保育所】&#10;有形固定資産減価償却率グラフ枠">
          <a:extLst>
            <a:ext uri="{FF2B5EF4-FFF2-40B4-BE49-F238E27FC236}">
              <a16:creationId xmlns:a16="http://schemas.microsoft.com/office/drawing/2014/main" id="{C84AEC02-236F-47ED-86E6-5748652E7F92}"/>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64770</xdr:rowOff>
    </xdr:from>
    <xdr:to>
      <xdr:col>85</xdr:col>
      <xdr:colOff>126364</xdr:colOff>
      <xdr:row>41</xdr:row>
      <xdr:rowOff>9525</xdr:rowOff>
    </xdr:to>
    <xdr:cxnSp macro="">
      <xdr:nvCxnSpPr>
        <xdr:cNvPr id="481" name="直線コネクタ 480">
          <a:extLst>
            <a:ext uri="{FF2B5EF4-FFF2-40B4-BE49-F238E27FC236}">
              <a16:creationId xmlns:a16="http://schemas.microsoft.com/office/drawing/2014/main" id="{1B5BD155-3571-4EE1-B1EF-0A9FD421DD8A}"/>
            </a:ext>
          </a:extLst>
        </xdr:cNvPr>
        <xdr:cNvCxnSpPr/>
      </xdr:nvCxnSpPr>
      <xdr:spPr>
        <a:xfrm flipV="1">
          <a:off x="14375764" y="5764530"/>
          <a:ext cx="0" cy="1118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13352</xdr:rowOff>
    </xdr:from>
    <xdr:ext cx="405111" cy="259045"/>
    <xdr:sp macro="" textlink="">
      <xdr:nvSpPr>
        <xdr:cNvPr id="482" name="【認定こども園・幼稚園・保育所】&#10;有形固定資産減価償却率最小値テキスト">
          <a:extLst>
            <a:ext uri="{FF2B5EF4-FFF2-40B4-BE49-F238E27FC236}">
              <a16:creationId xmlns:a16="http://schemas.microsoft.com/office/drawing/2014/main" id="{47307CDF-17D9-4806-8943-7AFD5DA526DF}"/>
            </a:ext>
          </a:extLst>
        </xdr:cNvPr>
        <xdr:cNvSpPr txBox="1"/>
      </xdr:nvSpPr>
      <xdr:spPr>
        <a:xfrm>
          <a:off x="14414500"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xdr:rowOff>
    </xdr:from>
    <xdr:to>
      <xdr:col>86</xdr:col>
      <xdr:colOff>25400</xdr:colOff>
      <xdr:row>41</xdr:row>
      <xdr:rowOff>9525</xdr:rowOff>
    </xdr:to>
    <xdr:cxnSp macro="">
      <xdr:nvCxnSpPr>
        <xdr:cNvPr id="483" name="直線コネクタ 482">
          <a:extLst>
            <a:ext uri="{FF2B5EF4-FFF2-40B4-BE49-F238E27FC236}">
              <a16:creationId xmlns:a16="http://schemas.microsoft.com/office/drawing/2014/main" id="{516BABF4-55A9-40C4-ABDB-B4FED82B11D5}"/>
            </a:ext>
          </a:extLst>
        </xdr:cNvPr>
        <xdr:cNvCxnSpPr/>
      </xdr:nvCxnSpPr>
      <xdr:spPr>
        <a:xfrm>
          <a:off x="14287500" y="68827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11447</xdr:rowOff>
    </xdr:from>
    <xdr:ext cx="405111" cy="259045"/>
    <xdr:sp macro="" textlink="">
      <xdr:nvSpPr>
        <xdr:cNvPr id="484" name="【認定こども園・幼稚園・保育所】&#10;有形固定資産減価償却率最大値テキスト">
          <a:extLst>
            <a:ext uri="{FF2B5EF4-FFF2-40B4-BE49-F238E27FC236}">
              <a16:creationId xmlns:a16="http://schemas.microsoft.com/office/drawing/2014/main" id="{2F3488F3-0409-484D-9FC7-08470A018CBC}"/>
            </a:ext>
          </a:extLst>
        </xdr:cNvPr>
        <xdr:cNvSpPr txBox="1"/>
      </xdr:nvSpPr>
      <xdr:spPr>
        <a:xfrm>
          <a:off x="144145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64770</xdr:rowOff>
    </xdr:from>
    <xdr:to>
      <xdr:col>86</xdr:col>
      <xdr:colOff>25400</xdr:colOff>
      <xdr:row>34</xdr:row>
      <xdr:rowOff>64770</xdr:rowOff>
    </xdr:to>
    <xdr:cxnSp macro="">
      <xdr:nvCxnSpPr>
        <xdr:cNvPr id="485" name="直線コネクタ 484">
          <a:extLst>
            <a:ext uri="{FF2B5EF4-FFF2-40B4-BE49-F238E27FC236}">
              <a16:creationId xmlns:a16="http://schemas.microsoft.com/office/drawing/2014/main" id="{539F2D4F-5D39-4FCC-AAB9-565137DCE91F}"/>
            </a:ext>
          </a:extLst>
        </xdr:cNvPr>
        <xdr:cNvCxnSpPr/>
      </xdr:nvCxnSpPr>
      <xdr:spPr>
        <a:xfrm>
          <a:off x="14287500" y="5764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76217</xdr:rowOff>
    </xdr:from>
    <xdr:ext cx="405111" cy="259045"/>
    <xdr:sp macro="" textlink="">
      <xdr:nvSpPr>
        <xdr:cNvPr id="486" name="【認定こども園・幼稚園・保育所】&#10;有形固定資産減価償却率平均値テキスト">
          <a:extLst>
            <a:ext uri="{FF2B5EF4-FFF2-40B4-BE49-F238E27FC236}">
              <a16:creationId xmlns:a16="http://schemas.microsoft.com/office/drawing/2014/main" id="{6476888F-A204-4E2D-A70D-C30C816D3C46}"/>
            </a:ext>
          </a:extLst>
        </xdr:cNvPr>
        <xdr:cNvSpPr txBox="1"/>
      </xdr:nvSpPr>
      <xdr:spPr>
        <a:xfrm>
          <a:off x="14414500" y="627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87" name="フローチャート: 判断 486">
          <a:extLst>
            <a:ext uri="{FF2B5EF4-FFF2-40B4-BE49-F238E27FC236}">
              <a16:creationId xmlns:a16="http://schemas.microsoft.com/office/drawing/2014/main" id="{E6861274-C1BE-4836-8016-5313FAB3BBE6}"/>
            </a:ext>
          </a:extLst>
        </xdr:cNvPr>
        <xdr:cNvSpPr/>
      </xdr:nvSpPr>
      <xdr:spPr>
        <a:xfrm>
          <a:off x="14325600" y="630047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61595</xdr:rowOff>
    </xdr:from>
    <xdr:to>
      <xdr:col>81</xdr:col>
      <xdr:colOff>101600</xdr:colOff>
      <xdr:row>37</xdr:row>
      <xdr:rowOff>163195</xdr:rowOff>
    </xdr:to>
    <xdr:sp macro="" textlink="">
      <xdr:nvSpPr>
        <xdr:cNvPr id="488" name="フローチャート: 判断 487">
          <a:extLst>
            <a:ext uri="{FF2B5EF4-FFF2-40B4-BE49-F238E27FC236}">
              <a16:creationId xmlns:a16="http://schemas.microsoft.com/office/drawing/2014/main" id="{07380EF8-912B-465C-A68F-ABC1AED18AD3}"/>
            </a:ext>
          </a:extLst>
        </xdr:cNvPr>
        <xdr:cNvSpPr/>
      </xdr:nvSpPr>
      <xdr:spPr>
        <a:xfrm>
          <a:off x="1357884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89" name="フローチャート: 判断 488">
          <a:extLst>
            <a:ext uri="{FF2B5EF4-FFF2-40B4-BE49-F238E27FC236}">
              <a16:creationId xmlns:a16="http://schemas.microsoft.com/office/drawing/2014/main" id="{01B98C5D-431D-4FF1-A55F-B27C016D4189}"/>
            </a:ext>
          </a:extLst>
        </xdr:cNvPr>
        <xdr:cNvSpPr/>
      </xdr:nvSpPr>
      <xdr:spPr>
        <a:xfrm>
          <a:off x="1280414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95885</xdr:rowOff>
    </xdr:from>
    <xdr:to>
      <xdr:col>72</xdr:col>
      <xdr:colOff>38100</xdr:colOff>
      <xdr:row>36</xdr:row>
      <xdr:rowOff>26035</xdr:rowOff>
    </xdr:to>
    <xdr:sp macro="" textlink="">
      <xdr:nvSpPr>
        <xdr:cNvPr id="490" name="フローチャート: 判断 489">
          <a:extLst>
            <a:ext uri="{FF2B5EF4-FFF2-40B4-BE49-F238E27FC236}">
              <a16:creationId xmlns:a16="http://schemas.microsoft.com/office/drawing/2014/main" id="{00BF08BF-7A53-4BAD-AC6A-A94A2E34607A}"/>
            </a:ext>
          </a:extLst>
        </xdr:cNvPr>
        <xdr:cNvSpPr/>
      </xdr:nvSpPr>
      <xdr:spPr>
        <a:xfrm>
          <a:off x="12029440" y="59632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C5E756CA-E99F-4A90-B016-E119F7ECD5AF}"/>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A9984CE8-F912-4FBF-AA9E-58CAB2D1BA98}"/>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763B585A-6BF2-4E61-A724-C90D050EBC23}"/>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42230B0C-17C8-4833-9E3D-0DE05AF0C45A}"/>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3B333FD0-5CE5-4304-AD52-07C074B4DEFF}"/>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40640</xdr:rowOff>
    </xdr:from>
    <xdr:to>
      <xdr:col>85</xdr:col>
      <xdr:colOff>177800</xdr:colOff>
      <xdr:row>36</xdr:row>
      <xdr:rowOff>142240</xdr:rowOff>
    </xdr:to>
    <xdr:sp macro="" textlink="">
      <xdr:nvSpPr>
        <xdr:cNvPr id="496" name="楕円 495">
          <a:extLst>
            <a:ext uri="{FF2B5EF4-FFF2-40B4-BE49-F238E27FC236}">
              <a16:creationId xmlns:a16="http://schemas.microsoft.com/office/drawing/2014/main" id="{A64374B2-5077-4708-B757-39E4357A7FE5}"/>
            </a:ext>
          </a:extLst>
        </xdr:cNvPr>
        <xdr:cNvSpPr/>
      </xdr:nvSpPr>
      <xdr:spPr>
        <a:xfrm>
          <a:off x="14325600" y="607568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63517</xdr:rowOff>
    </xdr:from>
    <xdr:ext cx="405111" cy="259045"/>
    <xdr:sp macro="" textlink="">
      <xdr:nvSpPr>
        <xdr:cNvPr id="497" name="【認定こども園・幼稚園・保育所】&#10;有形固定資産減価償却率該当値テキスト">
          <a:extLst>
            <a:ext uri="{FF2B5EF4-FFF2-40B4-BE49-F238E27FC236}">
              <a16:creationId xmlns:a16="http://schemas.microsoft.com/office/drawing/2014/main" id="{16BB96AC-21AA-44AF-A952-4C736B213F18}"/>
            </a:ext>
          </a:extLst>
        </xdr:cNvPr>
        <xdr:cNvSpPr txBox="1"/>
      </xdr:nvSpPr>
      <xdr:spPr>
        <a:xfrm>
          <a:off x="14414500"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63500</xdr:rowOff>
    </xdr:from>
    <xdr:to>
      <xdr:col>81</xdr:col>
      <xdr:colOff>101600</xdr:colOff>
      <xdr:row>36</xdr:row>
      <xdr:rowOff>165100</xdr:rowOff>
    </xdr:to>
    <xdr:sp macro="" textlink="">
      <xdr:nvSpPr>
        <xdr:cNvPr id="498" name="楕円 497">
          <a:extLst>
            <a:ext uri="{FF2B5EF4-FFF2-40B4-BE49-F238E27FC236}">
              <a16:creationId xmlns:a16="http://schemas.microsoft.com/office/drawing/2014/main" id="{150C9D15-8ACA-49F3-8474-BF596BF27F50}"/>
            </a:ext>
          </a:extLst>
        </xdr:cNvPr>
        <xdr:cNvSpPr/>
      </xdr:nvSpPr>
      <xdr:spPr>
        <a:xfrm>
          <a:off x="1357884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91440</xdr:rowOff>
    </xdr:from>
    <xdr:to>
      <xdr:col>85</xdr:col>
      <xdr:colOff>127000</xdr:colOff>
      <xdr:row>36</xdr:row>
      <xdr:rowOff>114300</xdr:rowOff>
    </xdr:to>
    <xdr:cxnSp macro="">
      <xdr:nvCxnSpPr>
        <xdr:cNvPr id="499" name="直線コネクタ 498">
          <a:extLst>
            <a:ext uri="{FF2B5EF4-FFF2-40B4-BE49-F238E27FC236}">
              <a16:creationId xmlns:a16="http://schemas.microsoft.com/office/drawing/2014/main" id="{07F1EBF1-EC39-4F53-A1D8-36E723371467}"/>
            </a:ext>
          </a:extLst>
        </xdr:cNvPr>
        <xdr:cNvCxnSpPr/>
      </xdr:nvCxnSpPr>
      <xdr:spPr>
        <a:xfrm flipV="1">
          <a:off x="13629640" y="6126480"/>
          <a:ext cx="7467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93980</xdr:rowOff>
    </xdr:from>
    <xdr:to>
      <xdr:col>76</xdr:col>
      <xdr:colOff>165100</xdr:colOff>
      <xdr:row>37</xdr:row>
      <xdr:rowOff>24130</xdr:rowOff>
    </xdr:to>
    <xdr:sp macro="" textlink="">
      <xdr:nvSpPr>
        <xdr:cNvPr id="500" name="楕円 499">
          <a:extLst>
            <a:ext uri="{FF2B5EF4-FFF2-40B4-BE49-F238E27FC236}">
              <a16:creationId xmlns:a16="http://schemas.microsoft.com/office/drawing/2014/main" id="{B2B52AA4-1FE5-4B12-9DC7-9EF0B44E4315}"/>
            </a:ext>
          </a:extLst>
        </xdr:cNvPr>
        <xdr:cNvSpPr/>
      </xdr:nvSpPr>
      <xdr:spPr>
        <a:xfrm>
          <a:off x="12804140" y="6129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114300</xdr:rowOff>
    </xdr:from>
    <xdr:to>
      <xdr:col>81</xdr:col>
      <xdr:colOff>50800</xdr:colOff>
      <xdr:row>36</xdr:row>
      <xdr:rowOff>144780</xdr:rowOff>
    </xdr:to>
    <xdr:cxnSp macro="">
      <xdr:nvCxnSpPr>
        <xdr:cNvPr id="501" name="直線コネクタ 500">
          <a:extLst>
            <a:ext uri="{FF2B5EF4-FFF2-40B4-BE49-F238E27FC236}">
              <a16:creationId xmlns:a16="http://schemas.microsoft.com/office/drawing/2014/main" id="{F01AEA62-7B7F-40B1-B71B-C11826881AFE}"/>
            </a:ext>
          </a:extLst>
        </xdr:cNvPr>
        <xdr:cNvCxnSpPr/>
      </xdr:nvCxnSpPr>
      <xdr:spPr>
        <a:xfrm flipV="1">
          <a:off x="12854940" y="6149340"/>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149225</xdr:rowOff>
    </xdr:from>
    <xdr:to>
      <xdr:col>72</xdr:col>
      <xdr:colOff>38100</xdr:colOff>
      <xdr:row>37</xdr:row>
      <xdr:rowOff>79375</xdr:rowOff>
    </xdr:to>
    <xdr:sp macro="" textlink="">
      <xdr:nvSpPr>
        <xdr:cNvPr id="502" name="楕円 501">
          <a:extLst>
            <a:ext uri="{FF2B5EF4-FFF2-40B4-BE49-F238E27FC236}">
              <a16:creationId xmlns:a16="http://schemas.microsoft.com/office/drawing/2014/main" id="{77429D09-4311-492B-BB2D-C74A36AA9D60}"/>
            </a:ext>
          </a:extLst>
        </xdr:cNvPr>
        <xdr:cNvSpPr/>
      </xdr:nvSpPr>
      <xdr:spPr>
        <a:xfrm>
          <a:off x="12029440" y="61842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144780</xdr:rowOff>
    </xdr:from>
    <xdr:to>
      <xdr:col>76</xdr:col>
      <xdr:colOff>114300</xdr:colOff>
      <xdr:row>37</xdr:row>
      <xdr:rowOff>28575</xdr:rowOff>
    </xdr:to>
    <xdr:cxnSp macro="">
      <xdr:nvCxnSpPr>
        <xdr:cNvPr id="503" name="直線コネクタ 502">
          <a:extLst>
            <a:ext uri="{FF2B5EF4-FFF2-40B4-BE49-F238E27FC236}">
              <a16:creationId xmlns:a16="http://schemas.microsoft.com/office/drawing/2014/main" id="{81D5AE8E-D511-48E8-B90E-E9F185AD10D5}"/>
            </a:ext>
          </a:extLst>
        </xdr:cNvPr>
        <xdr:cNvCxnSpPr/>
      </xdr:nvCxnSpPr>
      <xdr:spPr>
        <a:xfrm flipV="1">
          <a:off x="12072620" y="6179820"/>
          <a:ext cx="78232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154322</xdr:rowOff>
    </xdr:from>
    <xdr:ext cx="405111" cy="259045"/>
    <xdr:sp macro="" textlink="">
      <xdr:nvSpPr>
        <xdr:cNvPr id="504" name="n_1aveValue【認定こども園・幼稚園・保育所】&#10;有形固定資産減価償却率">
          <a:extLst>
            <a:ext uri="{FF2B5EF4-FFF2-40B4-BE49-F238E27FC236}">
              <a16:creationId xmlns:a16="http://schemas.microsoft.com/office/drawing/2014/main" id="{DA482841-8A7F-4E1F-8F22-1D9A18FAA295}"/>
            </a:ext>
          </a:extLst>
        </xdr:cNvPr>
        <xdr:cNvSpPr txBox="1"/>
      </xdr:nvSpPr>
      <xdr:spPr>
        <a:xfrm>
          <a:off x="13437244" y="635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505" name="n_2aveValue【認定こども園・幼稚園・保育所】&#10;有形固定資産減価償却率">
          <a:extLst>
            <a:ext uri="{FF2B5EF4-FFF2-40B4-BE49-F238E27FC236}">
              <a16:creationId xmlns:a16="http://schemas.microsoft.com/office/drawing/2014/main" id="{DFA01E55-A4F9-4899-8AFC-837591CE88A4}"/>
            </a:ext>
          </a:extLst>
        </xdr:cNvPr>
        <xdr:cNvSpPr txBox="1"/>
      </xdr:nvSpPr>
      <xdr:spPr>
        <a:xfrm>
          <a:off x="126752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42562</xdr:rowOff>
    </xdr:from>
    <xdr:ext cx="405111" cy="259045"/>
    <xdr:sp macro="" textlink="">
      <xdr:nvSpPr>
        <xdr:cNvPr id="506" name="n_3aveValue【認定こども園・幼稚園・保育所】&#10;有形固定資産減価償却率">
          <a:extLst>
            <a:ext uri="{FF2B5EF4-FFF2-40B4-BE49-F238E27FC236}">
              <a16:creationId xmlns:a16="http://schemas.microsoft.com/office/drawing/2014/main" id="{2C19E53C-C594-4B63-8342-506E4E2FFFEF}"/>
            </a:ext>
          </a:extLst>
        </xdr:cNvPr>
        <xdr:cNvSpPr txBox="1"/>
      </xdr:nvSpPr>
      <xdr:spPr>
        <a:xfrm>
          <a:off x="11900544" y="574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10177</xdr:rowOff>
    </xdr:from>
    <xdr:ext cx="405111" cy="259045"/>
    <xdr:sp macro="" textlink="">
      <xdr:nvSpPr>
        <xdr:cNvPr id="507" name="n_1mainValue【認定こども園・幼稚園・保育所】&#10;有形固定資産減価償却率">
          <a:extLst>
            <a:ext uri="{FF2B5EF4-FFF2-40B4-BE49-F238E27FC236}">
              <a16:creationId xmlns:a16="http://schemas.microsoft.com/office/drawing/2014/main" id="{22634759-FB54-4A4F-9DA8-98924BABE8B8}"/>
            </a:ext>
          </a:extLst>
        </xdr:cNvPr>
        <xdr:cNvSpPr txBox="1"/>
      </xdr:nvSpPr>
      <xdr:spPr>
        <a:xfrm>
          <a:off x="134372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40657</xdr:rowOff>
    </xdr:from>
    <xdr:ext cx="405111" cy="259045"/>
    <xdr:sp macro="" textlink="">
      <xdr:nvSpPr>
        <xdr:cNvPr id="508" name="n_2mainValue【認定こども園・幼稚園・保育所】&#10;有形固定資産減価償却率">
          <a:extLst>
            <a:ext uri="{FF2B5EF4-FFF2-40B4-BE49-F238E27FC236}">
              <a16:creationId xmlns:a16="http://schemas.microsoft.com/office/drawing/2014/main" id="{991C4F6A-8410-4C10-9808-8A073ECFAE39}"/>
            </a:ext>
          </a:extLst>
        </xdr:cNvPr>
        <xdr:cNvSpPr txBox="1"/>
      </xdr:nvSpPr>
      <xdr:spPr>
        <a:xfrm>
          <a:off x="126752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70502</xdr:rowOff>
    </xdr:from>
    <xdr:ext cx="405111" cy="259045"/>
    <xdr:sp macro="" textlink="">
      <xdr:nvSpPr>
        <xdr:cNvPr id="509" name="n_3mainValue【認定こども園・幼稚園・保育所】&#10;有形固定資産減価償却率">
          <a:extLst>
            <a:ext uri="{FF2B5EF4-FFF2-40B4-BE49-F238E27FC236}">
              <a16:creationId xmlns:a16="http://schemas.microsoft.com/office/drawing/2014/main" id="{FD71FC3C-C076-4A9D-B2C6-1A06591B4AF1}"/>
            </a:ext>
          </a:extLst>
        </xdr:cNvPr>
        <xdr:cNvSpPr txBox="1"/>
      </xdr:nvSpPr>
      <xdr:spPr>
        <a:xfrm>
          <a:off x="11900544" y="627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0" name="正方形/長方形 509">
          <a:extLst>
            <a:ext uri="{FF2B5EF4-FFF2-40B4-BE49-F238E27FC236}">
              <a16:creationId xmlns:a16="http://schemas.microsoft.com/office/drawing/2014/main" id="{7339E745-113A-47AC-9AC0-2EEE35E6B65C}"/>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1" name="正方形/長方形 510">
          <a:extLst>
            <a:ext uri="{FF2B5EF4-FFF2-40B4-BE49-F238E27FC236}">
              <a16:creationId xmlns:a16="http://schemas.microsoft.com/office/drawing/2014/main" id="{0811BA97-45C9-4EE7-B60A-B509C415CC83}"/>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2" name="正方形/長方形 511">
          <a:extLst>
            <a:ext uri="{FF2B5EF4-FFF2-40B4-BE49-F238E27FC236}">
              <a16:creationId xmlns:a16="http://schemas.microsoft.com/office/drawing/2014/main" id="{7A80E66F-BE58-4D6D-9F20-D19B7E0356B4}"/>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3" name="正方形/長方形 512">
          <a:extLst>
            <a:ext uri="{FF2B5EF4-FFF2-40B4-BE49-F238E27FC236}">
              <a16:creationId xmlns:a16="http://schemas.microsoft.com/office/drawing/2014/main" id="{D54D29E8-6B55-43C5-B424-0ACD1BF95FCE}"/>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4" name="正方形/長方形 513">
          <a:extLst>
            <a:ext uri="{FF2B5EF4-FFF2-40B4-BE49-F238E27FC236}">
              <a16:creationId xmlns:a16="http://schemas.microsoft.com/office/drawing/2014/main" id="{26DE8CA9-4C42-42FB-AA1F-CE179B546785}"/>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5" name="正方形/長方形 514">
          <a:extLst>
            <a:ext uri="{FF2B5EF4-FFF2-40B4-BE49-F238E27FC236}">
              <a16:creationId xmlns:a16="http://schemas.microsoft.com/office/drawing/2014/main" id="{C234DBF5-1F46-43FE-B97C-EB3FF2C8ED74}"/>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6" name="正方形/長方形 515">
          <a:extLst>
            <a:ext uri="{FF2B5EF4-FFF2-40B4-BE49-F238E27FC236}">
              <a16:creationId xmlns:a16="http://schemas.microsoft.com/office/drawing/2014/main" id="{D52ABF5E-0AED-4499-9CE7-ACE3CA01702D}"/>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7" name="正方形/長方形 516">
          <a:extLst>
            <a:ext uri="{FF2B5EF4-FFF2-40B4-BE49-F238E27FC236}">
              <a16:creationId xmlns:a16="http://schemas.microsoft.com/office/drawing/2014/main" id="{7D24D473-17B8-4E95-BC4F-3F1BDCC5F21B}"/>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8" name="テキスト ボックス 517">
          <a:extLst>
            <a:ext uri="{FF2B5EF4-FFF2-40B4-BE49-F238E27FC236}">
              <a16:creationId xmlns:a16="http://schemas.microsoft.com/office/drawing/2014/main" id="{20C630E5-A986-4F4C-88FF-537515C78767}"/>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9" name="直線コネクタ 518">
          <a:extLst>
            <a:ext uri="{FF2B5EF4-FFF2-40B4-BE49-F238E27FC236}">
              <a16:creationId xmlns:a16="http://schemas.microsoft.com/office/drawing/2014/main" id="{5376F907-90E8-4C49-861B-75E1CDBBBDED}"/>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520" name="テキスト ボックス 519">
          <a:extLst>
            <a:ext uri="{FF2B5EF4-FFF2-40B4-BE49-F238E27FC236}">
              <a16:creationId xmlns:a16="http://schemas.microsoft.com/office/drawing/2014/main" id="{7DE36DAC-7A14-4851-968F-5A383245D79C}"/>
            </a:ext>
          </a:extLst>
        </xdr:cNvPr>
        <xdr:cNvSpPr txBox="1"/>
      </xdr:nvSpPr>
      <xdr:spPr>
        <a:xfrm>
          <a:off x="1569484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19050</xdr:rowOff>
    </xdr:from>
    <xdr:to>
      <xdr:col>120</xdr:col>
      <xdr:colOff>114300</xdr:colOff>
      <xdr:row>41</xdr:row>
      <xdr:rowOff>19050</xdr:rowOff>
    </xdr:to>
    <xdr:cxnSp macro="">
      <xdr:nvCxnSpPr>
        <xdr:cNvPr id="521" name="直線コネクタ 520">
          <a:extLst>
            <a:ext uri="{FF2B5EF4-FFF2-40B4-BE49-F238E27FC236}">
              <a16:creationId xmlns:a16="http://schemas.microsoft.com/office/drawing/2014/main" id="{3E799361-6268-4C0D-8F42-24C408ED672B}"/>
            </a:ext>
          </a:extLst>
        </xdr:cNvPr>
        <xdr:cNvCxnSpPr/>
      </xdr:nvCxnSpPr>
      <xdr:spPr>
        <a:xfrm>
          <a:off x="16093440" y="68922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48277</xdr:rowOff>
    </xdr:from>
    <xdr:ext cx="467179" cy="259045"/>
    <xdr:sp macro="" textlink="">
      <xdr:nvSpPr>
        <xdr:cNvPr id="522" name="テキスト ボックス 521">
          <a:extLst>
            <a:ext uri="{FF2B5EF4-FFF2-40B4-BE49-F238E27FC236}">
              <a16:creationId xmlns:a16="http://schemas.microsoft.com/office/drawing/2014/main" id="{1D9BBA1D-0B1E-40C1-BB94-7FD32CC272E2}"/>
            </a:ext>
          </a:extLst>
        </xdr:cNvPr>
        <xdr:cNvSpPr txBox="1"/>
      </xdr:nvSpPr>
      <xdr:spPr>
        <a:xfrm>
          <a:off x="15694841" y="6753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3" name="直線コネクタ 522">
          <a:extLst>
            <a:ext uri="{FF2B5EF4-FFF2-40B4-BE49-F238E27FC236}">
              <a16:creationId xmlns:a16="http://schemas.microsoft.com/office/drawing/2014/main" id="{9C9AB22D-262F-4548-A84F-4B6EF88C2422}"/>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24" name="テキスト ボックス 523">
          <a:extLst>
            <a:ext uri="{FF2B5EF4-FFF2-40B4-BE49-F238E27FC236}">
              <a16:creationId xmlns:a16="http://schemas.microsoft.com/office/drawing/2014/main" id="{B32D5E57-CD86-4B14-9CE3-8CDBC58D7EC8}"/>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25" name="直線コネクタ 524">
          <a:extLst>
            <a:ext uri="{FF2B5EF4-FFF2-40B4-BE49-F238E27FC236}">
              <a16:creationId xmlns:a16="http://schemas.microsoft.com/office/drawing/2014/main" id="{DC1024FD-589D-4A16-9C61-0F88DBBCBBA9}"/>
            </a:ext>
          </a:extLst>
        </xdr:cNvPr>
        <xdr:cNvCxnSpPr/>
      </xdr:nvCxnSpPr>
      <xdr:spPr>
        <a:xfrm>
          <a:off x="16093440" y="5775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105427</xdr:rowOff>
    </xdr:from>
    <xdr:ext cx="467179" cy="259045"/>
    <xdr:sp macro="" textlink="">
      <xdr:nvSpPr>
        <xdr:cNvPr id="526" name="テキスト ボックス 525">
          <a:extLst>
            <a:ext uri="{FF2B5EF4-FFF2-40B4-BE49-F238E27FC236}">
              <a16:creationId xmlns:a16="http://schemas.microsoft.com/office/drawing/2014/main" id="{16903457-3AB8-4E04-A5E7-937257F4F417}"/>
            </a:ext>
          </a:extLst>
        </xdr:cNvPr>
        <xdr:cNvSpPr txBox="1"/>
      </xdr:nvSpPr>
      <xdr:spPr>
        <a:xfrm>
          <a:off x="15694841" y="5637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a:extLst>
            <a:ext uri="{FF2B5EF4-FFF2-40B4-BE49-F238E27FC236}">
              <a16:creationId xmlns:a16="http://schemas.microsoft.com/office/drawing/2014/main" id="{601C9D24-9D1C-4F23-BAFE-64395D967293}"/>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8" name="テキスト ボックス 527">
          <a:extLst>
            <a:ext uri="{FF2B5EF4-FFF2-40B4-BE49-F238E27FC236}">
              <a16:creationId xmlns:a16="http://schemas.microsoft.com/office/drawing/2014/main" id="{9BA768A0-B5FE-4A4E-856F-512681BE8C8F}"/>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認定こども園・幼稚園・保育所】&#10;一人当たり面積グラフ枠">
          <a:extLst>
            <a:ext uri="{FF2B5EF4-FFF2-40B4-BE49-F238E27FC236}">
              <a16:creationId xmlns:a16="http://schemas.microsoft.com/office/drawing/2014/main" id="{6E092588-8179-4353-BBE0-09F95C3C0A3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76200</xdr:rowOff>
    </xdr:from>
    <xdr:to>
      <xdr:col>116</xdr:col>
      <xdr:colOff>62864</xdr:colOff>
      <xdr:row>41</xdr:row>
      <xdr:rowOff>81915</xdr:rowOff>
    </xdr:to>
    <xdr:cxnSp macro="">
      <xdr:nvCxnSpPr>
        <xdr:cNvPr id="530" name="直線コネクタ 529">
          <a:extLst>
            <a:ext uri="{FF2B5EF4-FFF2-40B4-BE49-F238E27FC236}">
              <a16:creationId xmlns:a16="http://schemas.microsoft.com/office/drawing/2014/main" id="{A9601C83-03D2-40BE-BEB8-7B6F196513AC}"/>
            </a:ext>
          </a:extLst>
        </xdr:cNvPr>
        <xdr:cNvCxnSpPr/>
      </xdr:nvCxnSpPr>
      <xdr:spPr>
        <a:xfrm flipV="1">
          <a:off x="19509104" y="560832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85742</xdr:rowOff>
    </xdr:from>
    <xdr:ext cx="469744" cy="259045"/>
    <xdr:sp macro="" textlink="">
      <xdr:nvSpPr>
        <xdr:cNvPr id="531" name="【認定こども園・幼稚園・保育所】&#10;一人当たり面積最小値テキスト">
          <a:extLst>
            <a:ext uri="{FF2B5EF4-FFF2-40B4-BE49-F238E27FC236}">
              <a16:creationId xmlns:a16="http://schemas.microsoft.com/office/drawing/2014/main" id="{89EFEEF6-224D-4187-BE6D-2CF902A17ADE}"/>
            </a:ext>
          </a:extLst>
        </xdr:cNvPr>
        <xdr:cNvSpPr txBox="1"/>
      </xdr:nvSpPr>
      <xdr:spPr>
        <a:xfrm>
          <a:off x="19547840" y="695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81915</xdr:rowOff>
    </xdr:from>
    <xdr:to>
      <xdr:col>116</xdr:col>
      <xdr:colOff>152400</xdr:colOff>
      <xdr:row>41</xdr:row>
      <xdr:rowOff>81915</xdr:rowOff>
    </xdr:to>
    <xdr:cxnSp macro="">
      <xdr:nvCxnSpPr>
        <xdr:cNvPr id="532" name="直線コネクタ 531">
          <a:extLst>
            <a:ext uri="{FF2B5EF4-FFF2-40B4-BE49-F238E27FC236}">
              <a16:creationId xmlns:a16="http://schemas.microsoft.com/office/drawing/2014/main" id="{E3FA0A7C-4A17-48F2-98D8-A8DA122ACD68}"/>
            </a:ext>
          </a:extLst>
        </xdr:cNvPr>
        <xdr:cNvCxnSpPr/>
      </xdr:nvCxnSpPr>
      <xdr:spPr>
        <a:xfrm>
          <a:off x="19443700" y="6955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22877</xdr:rowOff>
    </xdr:from>
    <xdr:ext cx="469744" cy="259045"/>
    <xdr:sp macro="" textlink="">
      <xdr:nvSpPr>
        <xdr:cNvPr id="533" name="【認定こども園・幼稚園・保育所】&#10;一人当たり面積最大値テキスト">
          <a:extLst>
            <a:ext uri="{FF2B5EF4-FFF2-40B4-BE49-F238E27FC236}">
              <a16:creationId xmlns:a16="http://schemas.microsoft.com/office/drawing/2014/main" id="{5D1A4180-E6CB-4952-851C-41B5637C394A}"/>
            </a:ext>
          </a:extLst>
        </xdr:cNvPr>
        <xdr:cNvSpPr txBox="1"/>
      </xdr:nvSpPr>
      <xdr:spPr>
        <a:xfrm>
          <a:off x="19547840" y="538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76200</xdr:rowOff>
    </xdr:from>
    <xdr:to>
      <xdr:col>116</xdr:col>
      <xdr:colOff>152400</xdr:colOff>
      <xdr:row>33</xdr:row>
      <xdr:rowOff>76200</xdr:rowOff>
    </xdr:to>
    <xdr:cxnSp macro="">
      <xdr:nvCxnSpPr>
        <xdr:cNvPr id="534" name="直線コネクタ 533">
          <a:extLst>
            <a:ext uri="{FF2B5EF4-FFF2-40B4-BE49-F238E27FC236}">
              <a16:creationId xmlns:a16="http://schemas.microsoft.com/office/drawing/2014/main" id="{E7CD24D1-1C28-49C3-956D-8A5E0A8F60F5}"/>
            </a:ext>
          </a:extLst>
        </xdr:cNvPr>
        <xdr:cNvCxnSpPr/>
      </xdr:nvCxnSpPr>
      <xdr:spPr>
        <a:xfrm>
          <a:off x="19443700" y="560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78122</xdr:rowOff>
    </xdr:from>
    <xdr:ext cx="469744" cy="259045"/>
    <xdr:sp macro="" textlink="">
      <xdr:nvSpPr>
        <xdr:cNvPr id="535" name="【認定こども園・幼稚園・保育所】&#10;一人当たり面積平均値テキスト">
          <a:extLst>
            <a:ext uri="{FF2B5EF4-FFF2-40B4-BE49-F238E27FC236}">
              <a16:creationId xmlns:a16="http://schemas.microsoft.com/office/drawing/2014/main" id="{7DA6D373-0257-4E4C-BB1F-AB14CA5A3CAE}"/>
            </a:ext>
          </a:extLst>
        </xdr:cNvPr>
        <xdr:cNvSpPr txBox="1"/>
      </xdr:nvSpPr>
      <xdr:spPr>
        <a:xfrm>
          <a:off x="19547840" y="644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99695</xdr:rowOff>
    </xdr:from>
    <xdr:to>
      <xdr:col>116</xdr:col>
      <xdr:colOff>114300</xdr:colOff>
      <xdr:row>39</xdr:row>
      <xdr:rowOff>29845</xdr:rowOff>
    </xdr:to>
    <xdr:sp macro="" textlink="">
      <xdr:nvSpPr>
        <xdr:cNvPr id="536" name="フローチャート: 判断 535">
          <a:extLst>
            <a:ext uri="{FF2B5EF4-FFF2-40B4-BE49-F238E27FC236}">
              <a16:creationId xmlns:a16="http://schemas.microsoft.com/office/drawing/2014/main" id="{5D9DD304-D7D0-444F-870C-EC403365D5F7}"/>
            </a:ext>
          </a:extLst>
        </xdr:cNvPr>
        <xdr:cNvSpPr/>
      </xdr:nvSpPr>
      <xdr:spPr>
        <a:xfrm>
          <a:off x="19458940" y="64700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116840</xdr:rowOff>
    </xdr:from>
    <xdr:to>
      <xdr:col>112</xdr:col>
      <xdr:colOff>38100</xdr:colOff>
      <xdr:row>38</xdr:row>
      <xdr:rowOff>46990</xdr:rowOff>
    </xdr:to>
    <xdr:sp macro="" textlink="">
      <xdr:nvSpPr>
        <xdr:cNvPr id="537" name="フローチャート: 判断 536">
          <a:extLst>
            <a:ext uri="{FF2B5EF4-FFF2-40B4-BE49-F238E27FC236}">
              <a16:creationId xmlns:a16="http://schemas.microsoft.com/office/drawing/2014/main" id="{54770DB7-62CD-400F-9B85-7684AB654DEF}"/>
            </a:ext>
          </a:extLst>
        </xdr:cNvPr>
        <xdr:cNvSpPr/>
      </xdr:nvSpPr>
      <xdr:spPr>
        <a:xfrm>
          <a:off x="18735040" y="6319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145415</xdr:rowOff>
    </xdr:from>
    <xdr:to>
      <xdr:col>107</xdr:col>
      <xdr:colOff>101600</xdr:colOff>
      <xdr:row>38</xdr:row>
      <xdr:rowOff>75565</xdr:rowOff>
    </xdr:to>
    <xdr:sp macro="" textlink="">
      <xdr:nvSpPr>
        <xdr:cNvPr id="538" name="フローチャート: 判断 537">
          <a:extLst>
            <a:ext uri="{FF2B5EF4-FFF2-40B4-BE49-F238E27FC236}">
              <a16:creationId xmlns:a16="http://schemas.microsoft.com/office/drawing/2014/main" id="{42B39C8E-3FD9-4DA3-BDA4-79CC7CDE1B5E}"/>
            </a:ext>
          </a:extLst>
        </xdr:cNvPr>
        <xdr:cNvSpPr/>
      </xdr:nvSpPr>
      <xdr:spPr>
        <a:xfrm>
          <a:off x="17937480" y="63480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2540</xdr:rowOff>
    </xdr:from>
    <xdr:to>
      <xdr:col>102</xdr:col>
      <xdr:colOff>165100</xdr:colOff>
      <xdr:row>36</xdr:row>
      <xdr:rowOff>104140</xdr:rowOff>
    </xdr:to>
    <xdr:sp macro="" textlink="">
      <xdr:nvSpPr>
        <xdr:cNvPr id="539" name="フローチャート: 判断 538">
          <a:extLst>
            <a:ext uri="{FF2B5EF4-FFF2-40B4-BE49-F238E27FC236}">
              <a16:creationId xmlns:a16="http://schemas.microsoft.com/office/drawing/2014/main" id="{E0DC26E7-F662-4A3B-870C-5BF15C0870FF}"/>
            </a:ext>
          </a:extLst>
        </xdr:cNvPr>
        <xdr:cNvSpPr/>
      </xdr:nvSpPr>
      <xdr:spPr>
        <a:xfrm>
          <a:off x="1716278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25AB62B-1973-4DBB-800A-311F451BCCC5}"/>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24DC4866-F985-41A0-9304-1DF62620E88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AC4D57BA-588A-4EBF-B73C-753C2A8276C3}"/>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A53CF30B-44BD-4DD0-803C-6629D46627D9}"/>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D04D2DB8-0C47-452B-9254-90D47AAD7245}"/>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25400</xdr:rowOff>
    </xdr:from>
    <xdr:to>
      <xdr:col>116</xdr:col>
      <xdr:colOff>114300</xdr:colOff>
      <xdr:row>33</xdr:row>
      <xdr:rowOff>127000</xdr:rowOff>
    </xdr:to>
    <xdr:sp macro="" textlink="">
      <xdr:nvSpPr>
        <xdr:cNvPr id="545" name="楕円 544">
          <a:extLst>
            <a:ext uri="{FF2B5EF4-FFF2-40B4-BE49-F238E27FC236}">
              <a16:creationId xmlns:a16="http://schemas.microsoft.com/office/drawing/2014/main" id="{5D523B21-BB83-429E-B2EA-9B250259C1C6}"/>
            </a:ext>
          </a:extLst>
        </xdr:cNvPr>
        <xdr:cNvSpPr/>
      </xdr:nvSpPr>
      <xdr:spPr>
        <a:xfrm>
          <a:off x="19458940" y="55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149877</xdr:rowOff>
    </xdr:from>
    <xdr:ext cx="469744" cy="259045"/>
    <xdr:sp macro="" textlink="">
      <xdr:nvSpPr>
        <xdr:cNvPr id="546" name="【認定こども園・幼稚園・保育所】&#10;一人当たり面積該当値テキスト">
          <a:extLst>
            <a:ext uri="{FF2B5EF4-FFF2-40B4-BE49-F238E27FC236}">
              <a16:creationId xmlns:a16="http://schemas.microsoft.com/office/drawing/2014/main" id="{E1045BF7-16D3-4CDA-A0FB-38B7BB09F964}"/>
            </a:ext>
          </a:extLst>
        </xdr:cNvPr>
        <xdr:cNvSpPr txBox="1"/>
      </xdr:nvSpPr>
      <xdr:spPr>
        <a:xfrm>
          <a:off x="19547840" y="551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88265</xdr:rowOff>
    </xdr:from>
    <xdr:to>
      <xdr:col>112</xdr:col>
      <xdr:colOff>38100</xdr:colOff>
      <xdr:row>34</xdr:row>
      <xdr:rowOff>18415</xdr:rowOff>
    </xdr:to>
    <xdr:sp macro="" textlink="">
      <xdr:nvSpPr>
        <xdr:cNvPr id="547" name="楕円 546">
          <a:extLst>
            <a:ext uri="{FF2B5EF4-FFF2-40B4-BE49-F238E27FC236}">
              <a16:creationId xmlns:a16="http://schemas.microsoft.com/office/drawing/2014/main" id="{D4E83DCE-9F76-45A1-947D-C91E6116D5AA}"/>
            </a:ext>
          </a:extLst>
        </xdr:cNvPr>
        <xdr:cNvSpPr/>
      </xdr:nvSpPr>
      <xdr:spPr>
        <a:xfrm>
          <a:off x="18735040" y="56203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76200</xdr:rowOff>
    </xdr:from>
    <xdr:to>
      <xdr:col>116</xdr:col>
      <xdr:colOff>63500</xdr:colOff>
      <xdr:row>33</xdr:row>
      <xdr:rowOff>139065</xdr:rowOff>
    </xdr:to>
    <xdr:cxnSp macro="">
      <xdr:nvCxnSpPr>
        <xdr:cNvPr id="548" name="直線コネクタ 547">
          <a:extLst>
            <a:ext uri="{FF2B5EF4-FFF2-40B4-BE49-F238E27FC236}">
              <a16:creationId xmlns:a16="http://schemas.microsoft.com/office/drawing/2014/main" id="{DA6A8386-08C9-48C5-9197-3038AD413027}"/>
            </a:ext>
          </a:extLst>
        </xdr:cNvPr>
        <xdr:cNvCxnSpPr/>
      </xdr:nvCxnSpPr>
      <xdr:spPr>
        <a:xfrm flipV="1">
          <a:off x="18778220" y="5608320"/>
          <a:ext cx="73152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145415</xdr:rowOff>
    </xdr:from>
    <xdr:to>
      <xdr:col>107</xdr:col>
      <xdr:colOff>101600</xdr:colOff>
      <xdr:row>34</xdr:row>
      <xdr:rowOff>75565</xdr:rowOff>
    </xdr:to>
    <xdr:sp macro="" textlink="">
      <xdr:nvSpPr>
        <xdr:cNvPr id="549" name="楕円 548">
          <a:extLst>
            <a:ext uri="{FF2B5EF4-FFF2-40B4-BE49-F238E27FC236}">
              <a16:creationId xmlns:a16="http://schemas.microsoft.com/office/drawing/2014/main" id="{42E2F1A2-D5D5-4E13-A4C1-7DE5FFC63835}"/>
            </a:ext>
          </a:extLst>
        </xdr:cNvPr>
        <xdr:cNvSpPr/>
      </xdr:nvSpPr>
      <xdr:spPr>
        <a:xfrm>
          <a:off x="17937480" y="56775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139065</xdr:rowOff>
    </xdr:from>
    <xdr:to>
      <xdr:col>111</xdr:col>
      <xdr:colOff>177800</xdr:colOff>
      <xdr:row>34</xdr:row>
      <xdr:rowOff>24765</xdr:rowOff>
    </xdr:to>
    <xdr:cxnSp macro="">
      <xdr:nvCxnSpPr>
        <xdr:cNvPr id="550" name="直線コネクタ 549">
          <a:extLst>
            <a:ext uri="{FF2B5EF4-FFF2-40B4-BE49-F238E27FC236}">
              <a16:creationId xmlns:a16="http://schemas.microsoft.com/office/drawing/2014/main" id="{068969A9-10C4-4087-A9D9-FA0085516C06}"/>
            </a:ext>
          </a:extLst>
        </xdr:cNvPr>
        <xdr:cNvCxnSpPr/>
      </xdr:nvCxnSpPr>
      <xdr:spPr>
        <a:xfrm flipV="1">
          <a:off x="17988280" y="5671185"/>
          <a:ext cx="78994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31115</xdr:rowOff>
    </xdr:from>
    <xdr:to>
      <xdr:col>102</xdr:col>
      <xdr:colOff>165100</xdr:colOff>
      <xdr:row>34</xdr:row>
      <xdr:rowOff>132715</xdr:rowOff>
    </xdr:to>
    <xdr:sp macro="" textlink="">
      <xdr:nvSpPr>
        <xdr:cNvPr id="551" name="楕円 550">
          <a:extLst>
            <a:ext uri="{FF2B5EF4-FFF2-40B4-BE49-F238E27FC236}">
              <a16:creationId xmlns:a16="http://schemas.microsoft.com/office/drawing/2014/main" id="{BBC13C65-0310-4A65-8313-A4100ED388D4}"/>
            </a:ext>
          </a:extLst>
        </xdr:cNvPr>
        <xdr:cNvSpPr/>
      </xdr:nvSpPr>
      <xdr:spPr>
        <a:xfrm>
          <a:off x="17162780" y="57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24765</xdr:rowOff>
    </xdr:from>
    <xdr:to>
      <xdr:col>107</xdr:col>
      <xdr:colOff>50800</xdr:colOff>
      <xdr:row>34</xdr:row>
      <xdr:rowOff>81915</xdr:rowOff>
    </xdr:to>
    <xdr:cxnSp macro="">
      <xdr:nvCxnSpPr>
        <xdr:cNvPr id="552" name="直線コネクタ 551">
          <a:extLst>
            <a:ext uri="{FF2B5EF4-FFF2-40B4-BE49-F238E27FC236}">
              <a16:creationId xmlns:a16="http://schemas.microsoft.com/office/drawing/2014/main" id="{796C43B9-A0DB-47F2-BE3C-4815ADE48F9D}"/>
            </a:ext>
          </a:extLst>
        </xdr:cNvPr>
        <xdr:cNvCxnSpPr/>
      </xdr:nvCxnSpPr>
      <xdr:spPr>
        <a:xfrm flipV="1">
          <a:off x="17213580" y="5724525"/>
          <a:ext cx="7747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38117</xdr:rowOff>
    </xdr:from>
    <xdr:ext cx="469744" cy="259045"/>
    <xdr:sp macro="" textlink="">
      <xdr:nvSpPr>
        <xdr:cNvPr id="553" name="n_1aveValue【認定こども園・幼稚園・保育所】&#10;一人当たり面積">
          <a:extLst>
            <a:ext uri="{FF2B5EF4-FFF2-40B4-BE49-F238E27FC236}">
              <a16:creationId xmlns:a16="http://schemas.microsoft.com/office/drawing/2014/main" id="{9DB0E6C1-6813-48F1-AB43-7967D58DCE69}"/>
            </a:ext>
          </a:extLst>
        </xdr:cNvPr>
        <xdr:cNvSpPr txBox="1"/>
      </xdr:nvSpPr>
      <xdr:spPr>
        <a:xfrm>
          <a:off x="18561127" y="64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66692</xdr:rowOff>
    </xdr:from>
    <xdr:ext cx="469744" cy="259045"/>
    <xdr:sp macro="" textlink="">
      <xdr:nvSpPr>
        <xdr:cNvPr id="554" name="n_2aveValue【認定こども園・幼稚園・保育所】&#10;一人当たり面積">
          <a:extLst>
            <a:ext uri="{FF2B5EF4-FFF2-40B4-BE49-F238E27FC236}">
              <a16:creationId xmlns:a16="http://schemas.microsoft.com/office/drawing/2014/main" id="{9B06FE77-7136-431B-9DA0-525C61C51FA5}"/>
            </a:ext>
          </a:extLst>
        </xdr:cNvPr>
        <xdr:cNvSpPr txBox="1"/>
      </xdr:nvSpPr>
      <xdr:spPr>
        <a:xfrm>
          <a:off x="17776267" y="643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95267</xdr:rowOff>
    </xdr:from>
    <xdr:ext cx="469744" cy="259045"/>
    <xdr:sp macro="" textlink="">
      <xdr:nvSpPr>
        <xdr:cNvPr id="555" name="n_3aveValue【認定こども園・幼稚園・保育所】&#10;一人当たり面積">
          <a:extLst>
            <a:ext uri="{FF2B5EF4-FFF2-40B4-BE49-F238E27FC236}">
              <a16:creationId xmlns:a16="http://schemas.microsoft.com/office/drawing/2014/main" id="{15276E0D-77B8-446E-99CD-53A3A639648A}"/>
            </a:ext>
          </a:extLst>
        </xdr:cNvPr>
        <xdr:cNvSpPr txBox="1"/>
      </xdr:nvSpPr>
      <xdr:spPr>
        <a:xfrm>
          <a:off x="17001567" y="613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34942</xdr:rowOff>
    </xdr:from>
    <xdr:ext cx="469744" cy="259045"/>
    <xdr:sp macro="" textlink="">
      <xdr:nvSpPr>
        <xdr:cNvPr id="556" name="n_1mainValue【認定こども園・幼稚園・保育所】&#10;一人当たり面積">
          <a:extLst>
            <a:ext uri="{FF2B5EF4-FFF2-40B4-BE49-F238E27FC236}">
              <a16:creationId xmlns:a16="http://schemas.microsoft.com/office/drawing/2014/main" id="{9C60ADFA-606F-45B6-AC2D-9F32D354442B}"/>
            </a:ext>
          </a:extLst>
        </xdr:cNvPr>
        <xdr:cNvSpPr txBox="1"/>
      </xdr:nvSpPr>
      <xdr:spPr>
        <a:xfrm>
          <a:off x="18561127" y="539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92092</xdr:rowOff>
    </xdr:from>
    <xdr:ext cx="469744" cy="259045"/>
    <xdr:sp macro="" textlink="">
      <xdr:nvSpPr>
        <xdr:cNvPr id="557" name="n_2mainValue【認定こども園・幼稚園・保育所】&#10;一人当たり面積">
          <a:extLst>
            <a:ext uri="{FF2B5EF4-FFF2-40B4-BE49-F238E27FC236}">
              <a16:creationId xmlns:a16="http://schemas.microsoft.com/office/drawing/2014/main" id="{D6BD5C3A-D026-488C-9690-C15F8175A8E9}"/>
            </a:ext>
          </a:extLst>
        </xdr:cNvPr>
        <xdr:cNvSpPr txBox="1"/>
      </xdr:nvSpPr>
      <xdr:spPr>
        <a:xfrm>
          <a:off x="17776267" y="545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149242</xdr:rowOff>
    </xdr:from>
    <xdr:ext cx="469744" cy="259045"/>
    <xdr:sp macro="" textlink="">
      <xdr:nvSpPr>
        <xdr:cNvPr id="558" name="n_3mainValue【認定こども園・幼稚園・保育所】&#10;一人当たり面積">
          <a:extLst>
            <a:ext uri="{FF2B5EF4-FFF2-40B4-BE49-F238E27FC236}">
              <a16:creationId xmlns:a16="http://schemas.microsoft.com/office/drawing/2014/main" id="{4133359A-DC69-4165-9BC3-A1D883038680}"/>
            </a:ext>
          </a:extLst>
        </xdr:cNvPr>
        <xdr:cNvSpPr txBox="1"/>
      </xdr:nvSpPr>
      <xdr:spPr>
        <a:xfrm>
          <a:off x="17001567" y="551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a:extLst>
            <a:ext uri="{FF2B5EF4-FFF2-40B4-BE49-F238E27FC236}">
              <a16:creationId xmlns:a16="http://schemas.microsoft.com/office/drawing/2014/main" id="{854FACA7-CDEC-43E6-8D94-1E59802A214A}"/>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a:extLst>
            <a:ext uri="{FF2B5EF4-FFF2-40B4-BE49-F238E27FC236}">
              <a16:creationId xmlns:a16="http://schemas.microsoft.com/office/drawing/2014/main" id="{B94253FE-048F-4687-A7ED-322224DA251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a:extLst>
            <a:ext uri="{FF2B5EF4-FFF2-40B4-BE49-F238E27FC236}">
              <a16:creationId xmlns:a16="http://schemas.microsoft.com/office/drawing/2014/main" id="{AD79A24E-B00B-4BAB-A743-5524CE3AE4E1}"/>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a:extLst>
            <a:ext uri="{FF2B5EF4-FFF2-40B4-BE49-F238E27FC236}">
              <a16:creationId xmlns:a16="http://schemas.microsoft.com/office/drawing/2014/main" id="{258C04D7-6A2D-4A88-ABDD-79300CD38F33}"/>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a:extLst>
            <a:ext uri="{FF2B5EF4-FFF2-40B4-BE49-F238E27FC236}">
              <a16:creationId xmlns:a16="http://schemas.microsoft.com/office/drawing/2014/main" id="{8414A2E9-3EE5-4622-8FE6-AB883F2F3843}"/>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a:extLst>
            <a:ext uri="{FF2B5EF4-FFF2-40B4-BE49-F238E27FC236}">
              <a16:creationId xmlns:a16="http://schemas.microsoft.com/office/drawing/2014/main" id="{FE067145-19C9-4B37-A41C-173EEC6138A5}"/>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a:extLst>
            <a:ext uri="{FF2B5EF4-FFF2-40B4-BE49-F238E27FC236}">
              <a16:creationId xmlns:a16="http://schemas.microsoft.com/office/drawing/2014/main" id="{FBA2B7EC-1CCE-405F-A321-2E734303A268}"/>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a:extLst>
            <a:ext uri="{FF2B5EF4-FFF2-40B4-BE49-F238E27FC236}">
              <a16:creationId xmlns:a16="http://schemas.microsoft.com/office/drawing/2014/main" id="{2FDE22C7-8341-4FDF-9CC5-A3D554C32C0C}"/>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a:extLst>
            <a:ext uri="{FF2B5EF4-FFF2-40B4-BE49-F238E27FC236}">
              <a16:creationId xmlns:a16="http://schemas.microsoft.com/office/drawing/2014/main" id="{80F805CF-766C-41E1-B8DF-0F032B5E449B}"/>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a:extLst>
            <a:ext uri="{FF2B5EF4-FFF2-40B4-BE49-F238E27FC236}">
              <a16:creationId xmlns:a16="http://schemas.microsoft.com/office/drawing/2014/main" id="{77A35790-0EBA-49AC-926A-70F1003E6A18}"/>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9" name="テキスト ボックス 568">
          <a:extLst>
            <a:ext uri="{FF2B5EF4-FFF2-40B4-BE49-F238E27FC236}">
              <a16:creationId xmlns:a16="http://schemas.microsoft.com/office/drawing/2014/main" id="{0D750D2E-A47F-49B6-B207-4DB7F83B9C32}"/>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0" name="直線コネクタ 569">
          <a:extLst>
            <a:ext uri="{FF2B5EF4-FFF2-40B4-BE49-F238E27FC236}">
              <a16:creationId xmlns:a16="http://schemas.microsoft.com/office/drawing/2014/main" id="{B417417F-9750-462B-8221-6F880B1E225D}"/>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1" name="テキスト ボックス 570">
          <a:extLst>
            <a:ext uri="{FF2B5EF4-FFF2-40B4-BE49-F238E27FC236}">
              <a16:creationId xmlns:a16="http://schemas.microsoft.com/office/drawing/2014/main" id="{7CF7A74B-840D-4704-9455-8C5FD5AD55E7}"/>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2" name="直線コネクタ 571">
          <a:extLst>
            <a:ext uri="{FF2B5EF4-FFF2-40B4-BE49-F238E27FC236}">
              <a16:creationId xmlns:a16="http://schemas.microsoft.com/office/drawing/2014/main" id="{B6E1BDD0-466C-463D-BFC7-B98EE942D866}"/>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3" name="テキスト ボックス 572">
          <a:extLst>
            <a:ext uri="{FF2B5EF4-FFF2-40B4-BE49-F238E27FC236}">
              <a16:creationId xmlns:a16="http://schemas.microsoft.com/office/drawing/2014/main" id="{94CFC40B-31E3-412E-AD74-243BEE9D42ED}"/>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4" name="直線コネクタ 573">
          <a:extLst>
            <a:ext uri="{FF2B5EF4-FFF2-40B4-BE49-F238E27FC236}">
              <a16:creationId xmlns:a16="http://schemas.microsoft.com/office/drawing/2014/main" id="{FD831337-A219-4D63-8648-8273CD4C2A01}"/>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5" name="テキスト ボックス 574">
          <a:extLst>
            <a:ext uri="{FF2B5EF4-FFF2-40B4-BE49-F238E27FC236}">
              <a16:creationId xmlns:a16="http://schemas.microsoft.com/office/drawing/2014/main" id="{D454A1D3-DB4B-49B4-90E6-76BBE6DD9985}"/>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6" name="直線コネクタ 575">
          <a:extLst>
            <a:ext uri="{FF2B5EF4-FFF2-40B4-BE49-F238E27FC236}">
              <a16:creationId xmlns:a16="http://schemas.microsoft.com/office/drawing/2014/main" id="{C8F912DF-22F7-4DB5-8F18-D3FB06DE1008}"/>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7" name="テキスト ボックス 576">
          <a:extLst>
            <a:ext uri="{FF2B5EF4-FFF2-40B4-BE49-F238E27FC236}">
              <a16:creationId xmlns:a16="http://schemas.microsoft.com/office/drawing/2014/main" id="{59960686-88A6-4325-B707-27E1199FF518}"/>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8" name="直線コネクタ 577">
          <a:extLst>
            <a:ext uri="{FF2B5EF4-FFF2-40B4-BE49-F238E27FC236}">
              <a16:creationId xmlns:a16="http://schemas.microsoft.com/office/drawing/2014/main" id="{3626A769-D3A7-495F-BDAE-F5C0DDE842B1}"/>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9" name="テキスト ボックス 578">
          <a:extLst>
            <a:ext uri="{FF2B5EF4-FFF2-40B4-BE49-F238E27FC236}">
              <a16:creationId xmlns:a16="http://schemas.microsoft.com/office/drawing/2014/main" id="{DCE70A95-7CB6-4BE2-BC69-E98873620BF2}"/>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0" name="直線コネクタ 579">
          <a:extLst>
            <a:ext uri="{FF2B5EF4-FFF2-40B4-BE49-F238E27FC236}">
              <a16:creationId xmlns:a16="http://schemas.microsoft.com/office/drawing/2014/main" id="{DDFC0DF6-F33D-433F-BB4D-3A14121A479A}"/>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1" name="テキスト ボックス 580">
          <a:extLst>
            <a:ext uri="{FF2B5EF4-FFF2-40B4-BE49-F238E27FC236}">
              <a16:creationId xmlns:a16="http://schemas.microsoft.com/office/drawing/2014/main" id="{4CEE4631-6BB6-4D19-B814-AA35ABC8A05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2" name="【学校施設】&#10;有形固定資産減価償却率グラフ枠">
          <a:extLst>
            <a:ext uri="{FF2B5EF4-FFF2-40B4-BE49-F238E27FC236}">
              <a16:creationId xmlns:a16="http://schemas.microsoft.com/office/drawing/2014/main" id="{C064A7F2-80F4-41BA-B8E4-C5B68517A0AA}"/>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63</xdr:row>
      <xdr:rowOff>110490</xdr:rowOff>
    </xdr:to>
    <xdr:cxnSp macro="">
      <xdr:nvCxnSpPr>
        <xdr:cNvPr id="583" name="直線コネクタ 582">
          <a:extLst>
            <a:ext uri="{FF2B5EF4-FFF2-40B4-BE49-F238E27FC236}">
              <a16:creationId xmlns:a16="http://schemas.microsoft.com/office/drawing/2014/main" id="{95924202-C32B-46E1-AE10-1CB937725627}"/>
            </a:ext>
          </a:extLst>
        </xdr:cNvPr>
        <xdr:cNvCxnSpPr/>
      </xdr:nvCxnSpPr>
      <xdr:spPr>
        <a:xfrm flipV="1">
          <a:off x="14375764" y="923163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114317</xdr:rowOff>
    </xdr:from>
    <xdr:ext cx="405111" cy="259045"/>
    <xdr:sp macro="" textlink="">
      <xdr:nvSpPr>
        <xdr:cNvPr id="584" name="【学校施設】&#10;有形固定資産減価償却率最小値テキスト">
          <a:extLst>
            <a:ext uri="{FF2B5EF4-FFF2-40B4-BE49-F238E27FC236}">
              <a16:creationId xmlns:a16="http://schemas.microsoft.com/office/drawing/2014/main" id="{61746959-F127-45B3-8D53-B968D51BDCC2}"/>
            </a:ext>
          </a:extLst>
        </xdr:cNvPr>
        <xdr:cNvSpPr txBox="1"/>
      </xdr:nvSpPr>
      <xdr:spPr>
        <a:xfrm>
          <a:off x="14414500"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110490</xdr:rowOff>
    </xdr:from>
    <xdr:to>
      <xdr:col>86</xdr:col>
      <xdr:colOff>25400</xdr:colOff>
      <xdr:row>63</xdr:row>
      <xdr:rowOff>110490</xdr:rowOff>
    </xdr:to>
    <xdr:cxnSp macro="">
      <xdr:nvCxnSpPr>
        <xdr:cNvPr id="585" name="直線コネクタ 584">
          <a:extLst>
            <a:ext uri="{FF2B5EF4-FFF2-40B4-BE49-F238E27FC236}">
              <a16:creationId xmlns:a16="http://schemas.microsoft.com/office/drawing/2014/main" id="{279540E7-3BE7-40BE-BF82-AFF98F05E2BF}"/>
            </a:ext>
          </a:extLst>
        </xdr:cNvPr>
        <xdr:cNvCxnSpPr/>
      </xdr:nvCxnSpPr>
      <xdr:spPr>
        <a:xfrm>
          <a:off x="14287500" y="1067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586" name="【学校施設】&#10;有形固定資産減価償却率最大値テキスト">
          <a:extLst>
            <a:ext uri="{FF2B5EF4-FFF2-40B4-BE49-F238E27FC236}">
              <a16:creationId xmlns:a16="http://schemas.microsoft.com/office/drawing/2014/main" id="{2BC00C94-70CC-4049-ADCE-B561ACE7D805}"/>
            </a:ext>
          </a:extLst>
        </xdr:cNvPr>
        <xdr:cNvSpPr txBox="1"/>
      </xdr:nvSpPr>
      <xdr:spPr>
        <a:xfrm>
          <a:off x="14414500" y="901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587" name="直線コネクタ 586">
          <a:extLst>
            <a:ext uri="{FF2B5EF4-FFF2-40B4-BE49-F238E27FC236}">
              <a16:creationId xmlns:a16="http://schemas.microsoft.com/office/drawing/2014/main" id="{F9448D9E-C72A-48F6-BAE1-E3ADCF47CC57}"/>
            </a:ext>
          </a:extLst>
        </xdr:cNvPr>
        <xdr:cNvCxnSpPr/>
      </xdr:nvCxnSpPr>
      <xdr:spPr>
        <a:xfrm>
          <a:off x="14287500" y="923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11447</xdr:rowOff>
    </xdr:from>
    <xdr:ext cx="405111" cy="259045"/>
    <xdr:sp macro="" textlink="">
      <xdr:nvSpPr>
        <xdr:cNvPr id="588" name="【学校施設】&#10;有形固定資産減価償却率平均値テキスト">
          <a:extLst>
            <a:ext uri="{FF2B5EF4-FFF2-40B4-BE49-F238E27FC236}">
              <a16:creationId xmlns:a16="http://schemas.microsoft.com/office/drawing/2014/main" id="{1FAECC61-10BE-4334-883A-0B98C0B23AA3}"/>
            </a:ext>
          </a:extLst>
        </xdr:cNvPr>
        <xdr:cNvSpPr txBox="1"/>
      </xdr:nvSpPr>
      <xdr:spPr>
        <a:xfrm>
          <a:off x="14414500" y="9734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33020</xdr:rowOff>
    </xdr:from>
    <xdr:to>
      <xdr:col>85</xdr:col>
      <xdr:colOff>177800</xdr:colOff>
      <xdr:row>58</xdr:row>
      <xdr:rowOff>134620</xdr:rowOff>
    </xdr:to>
    <xdr:sp macro="" textlink="">
      <xdr:nvSpPr>
        <xdr:cNvPr id="589" name="フローチャート: 判断 588">
          <a:extLst>
            <a:ext uri="{FF2B5EF4-FFF2-40B4-BE49-F238E27FC236}">
              <a16:creationId xmlns:a16="http://schemas.microsoft.com/office/drawing/2014/main" id="{4787AA31-649C-486D-A735-9A2A1A9434F6}"/>
            </a:ext>
          </a:extLst>
        </xdr:cNvPr>
        <xdr:cNvSpPr/>
      </xdr:nvSpPr>
      <xdr:spPr>
        <a:xfrm>
          <a:off x="14325600" y="975614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147320</xdr:rowOff>
    </xdr:from>
    <xdr:to>
      <xdr:col>81</xdr:col>
      <xdr:colOff>101600</xdr:colOff>
      <xdr:row>59</xdr:row>
      <xdr:rowOff>77470</xdr:rowOff>
    </xdr:to>
    <xdr:sp macro="" textlink="">
      <xdr:nvSpPr>
        <xdr:cNvPr id="590" name="フローチャート: 判断 589">
          <a:extLst>
            <a:ext uri="{FF2B5EF4-FFF2-40B4-BE49-F238E27FC236}">
              <a16:creationId xmlns:a16="http://schemas.microsoft.com/office/drawing/2014/main" id="{32208080-CAFC-4AEE-AE56-BFAC1FA1DF23}"/>
            </a:ext>
          </a:extLst>
        </xdr:cNvPr>
        <xdr:cNvSpPr/>
      </xdr:nvSpPr>
      <xdr:spPr>
        <a:xfrm>
          <a:off x="13578840" y="9870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90170</xdr:rowOff>
    </xdr:from>
    <xdr:to>
      <xdr:col>76</xdr:col>
      <xdr:colOff>165100</xdr:colOff>
      <xdr:row>60</xdr:row>
      <xdr:rowOff>20320</xdr:rowOff>
    </xdr:to>
    <xdr:sp macro="" textlink="">
      <xdr:nvSpPr>
        <xdr:cNvPr id="591" name="フローチャート: 判断 590">
          <a:extLst>
            <a:ext uri="{FF2B5EF4-FFF2-40B4-BE49-F238E27FC236}">
              <a16:creationId xmlns:a16="http://schemas.microsoft.com/office/drawing/2014/main" id="{5A92A51E-C790-4E5F-A4B2-7E4B2EE763F0}"/>
            </a:ext>
          </a:extLst>
        </xdr:cNvPr>
        <xdr:cNvSpPr/>
      </xdr:nvSpPr>
      <xdr:spPr>
        <a:xfrm>
          <a:off x="12804140" y="9980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158750</xdr:rowOff>
    </xdr:from>
    <xdr:to>
      <xdr:col>72</xdr:col>
      <xdr:colOff>38100</xdr:colOff>
      <xdr:row>58</xdr:row>
      <xdr:rowOff>88900</xdr:rowOff>
    </xdr:to>
    <xdr:sp macro="" textlink="">
      <xdr:nvSpPr>
        <xdr:cNvPr id="592" name="フローチャート: 判断 591">
          <a:extLst>
            <a:ext uri="{FF2B5EF4-FFF2-40B4-BE49-F238E27FC236}">
              <a16:creationId xmlns:a16="http://schemas.microsoft.com/office/drawing/2014/main" id="{19250673-D281-47BA-9925-30AEC38D7B85}"/>
            </a:ext>
          </a:extLst>
        </xdr:cNvPr>
        <xdr:cNvSpPr/>
      </xdr:nvSpPr>
      <xdr:spPr>
        <a:xfrm>
          <a:off x="12029440" y="9714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5B435E24-0449-413B-B9CD-F77D7775DAC9}"/>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810AA396-2C27-49E7-8480-55B98607FD7D}"/>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A36F84E1-68BD-40FA-960B-E8DD52BAF4DF}"/>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8C9052FA-6BA0-4857-B33A-D1731185863B}"/>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AE134295-0A5C-4596-A900-B74C31AFCF0F}"/>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132080</xdr:rowOff>
    </xdr:from>
    <xdr:to>
      <xdr:col>85</xdr:col>
      <xdr:colOff>177800</xdr:colOff>
      <xdr:row>55</xdr:row>
      <xdr:rowOff>62230</xdr:rowOff>
    </xdr:to>
    <xdr:sp macro="" textlink="">
      <xdr:nvSpPr>
        <xdr:cNvPr id="598" name="楕円 597">
          <a:extLst>
            <a:ext uri="{FF2B5EF4-FFF2-40B4-BE49-F238E27FC236}">
              <a16:creationId xmlns:a16="http://schemas.microsoft.com/office/drawing/2014/main" id="{3421B4D1-2F9F-4545-871B-A38AFB7A6103}"/>
            </a:ext>
          </a:extLst>
        </xdr:cNvPr>
        <xdr:cNvSpPr/>
      </xdr:nvSpPr>
      <xdr:spPr>
        <a:xfrm>
          <a:off x="14325600" y="91846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85107</xdr:rowOff>
    </xdr:from>
    <xdr:ext cx="405111" cy="259045"/>
    <xdr:sp macro="" textlink="">
      <xdr:nvSpPr>
        <xdr:cNvPr id="599" name="【学校施設】&#10;有形固定資産減価償却率該当値テキスト">
          <a:extLst>
            <a:ext uri="{FF2B5EF4-FFF2-40B4-BE49-F238E27FC236}">
              <a16:creationId xmlns:a16="http://schemas.microsoft.com/office/drawing/2014/main" id="{10935AAE-0316-41DB-A642-C45E3D144451}"/>
            </a:ext>
          </a:extLst>
        </xdr:cNvPr>
        <xdr:cNvSpPr txBox="1"/>
      </xdr:nvSpPr>
      <xdr:spPr>
        <a:xfrm>
          <a:off x="14414500" y="913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113030</xdr:rowOff>
    </xdr:from>
    <xdr:to>
      <xdr:col>81</xdr:col>
      <xdr:colOff>101600</xdr:colOff>
      <xdr:row>56</xdr:row>
      <xdr:rowOff>43180</xdr:rowOff>
    </xdr:to>
    <xdr:sp macro="" textlink="">
      <xdr:nvSpPr>
        <xdr:cNvPr id="600" name="楕円 599">
          <a:extLst>
            <a:ext uri="{FF2B5EF4-FFF2-40B4-BE49-F238E27FC236}">
              <a16:creationId xmlns:a16="http://schemas.microsoft.com/office/drawing/2014/main" id="{D15E635A-A720-43BD-BFF7-2006C9F34793}"/>
            </a:ext>
          </a:extLst>
        </xdr:cNvPr>
        <xdr:cNvSpPr/>
      </xdr:nvSpPr>
      <xdr:spPr>
        <a:xfrm>
          <a:off x="13578840" y="9333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11430</xdr:rowOff>
    </xdr:from>
    <xdr:to>
      <xdr:col>85</xdr:col>
      <xdr:colOff>127000</xdr:colOff>
      <xdr:row>55</xdr:row>
      <xdr:rowOff>163830</xdr:rowOff>
    </xdr:to>
    <xdr:cxnSp macro="">
      <xdr:nvCxnSpPr>
        <xdr:cNvPr id="601" name="直線コネクタ 600">
          <a:extLst>
            <a:ext uri="{FF2B5EF4-FFF2-40B4-BE49-F238E27FC236}">
              <a16:creationId xmlns:a16="http://schemas.microsoft.com/office/drawing/2014/main" id="{1CDD1468-4FA3-4041-AA54-C6843CAC415D}"/>
            </a:ext>
          </a:extLst>
        </xdr:cNvPr>
        <xdr:cNvCxnSpPr/>
      </xdr:nvCxnSpPr>
      <xdr:spPr>
        <a:xfrm flipV="1">
          <a:off x="13629640" y="9231630"/>
          <a:ext cx="74676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86360</xdr:rowOff>
    </xdr:from>
    <xdr:to>
      <xdr:col>76</xdr:col>
      <xdr:colOff>165100</xdr:colOff>
      <xdr:row>57</xdr:row>
      <xdr:rowOff>16510</xdr:rowOff>
    </xdr:to>
    <xdr:sp macro="" textlink="">
      <xdr:nvSpPr>
        <xdr:cNvPr id="602" name="楕円 601">
          <a:extLst>
            <a:ext uri="{FF2B5EF4-FFF2-40B4-BE49-F238E27FC236}">
              <a16:creationId xmlns:a16="http://schemas.microsoft.com/office/drawing/2014/main" id="{BC931F5F-F8F9-4E9E-BAB8-180BF9C9876A}"/>
            </a:ext>
          </a:extLst>
        </xdr:cNvPr>
        <xdr:cNvSpPr/>
      </xdr:nvSpPr>
      <xdr:spPr>
        <a:xfrm>
          <a:off x="12804140" y="9474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163830</xdr:rowOff>
    </xdr:from>
    <xdr:to>
      <xdr:col>81</xdr:col>
      <xdr:colOff>50800</xdr:colOff>
      <xdr:row>56</xdr:row>
      <xdr:rowOff>137160</xdr:rowOff>
    </xdr:to>
    <xdr:cxnSp macro="">
      <xdr:nvCxnSpPr>
        <xdr:cNvPr id="603" name="直線コネクタ 602">
          <a:extLst>
            <a:ext uri="{FF2B5EF4-FFF2-40B4-BE49-F238E27FC236}">
              <a16:creationId xmlns:a16="http://schemas.microsoft.com/office/drawing/2014/main" id="{34CAC2F3-8D95-41F2-8D5E-D14378F794E0}"/>
            </a:ext>
          </a:extLst>
        </xdr:cNvPr>
        <xdr:cNvCxnSpPr/>
      </xdr:nvCxnSpPr>
      <xdr:spPr>
        <a:xfrm flipV="1">
          <a:off x="12854940" y="9384030"/>
          <a:ext cx="7747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74930</xdr:rowOff>
    </xdr:from>
    <xdr:to>
      <xdr:col>72</xdr:col>
      <xdr:colOff>38100</xdr:colOff>
      <xdr:row>58</xdr:row>
      <xdr:rowOff>5080</xdr:rowOff>
    </xdr:to>
    <xdr:sp macro="" textlink="">
      <xdr:nvSpPr>
        <xdr:cNvPr id="604" name="楕円 603">
          <a:extLst>
            <a:ext uri="{FF2B5EF4-FFF2-40B4-BE49-F238E27FC236}">
              <a16:creationId xmlns:a16="http://schemas.microsoft.com/office/drawing/2014/main" id="{5F9B644D-D625-4B74-B913-B741C09EE6C4}"/>
            </a:ext>
          </a:extLst>
        </xdr:cNvPr>
        <xdr:cNvSpPr/>
      </xdr:nvSpPr>
      <xdr:spPr>
        <a:xfrm>
          <a:off x="12029440" y="9630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137160</xdr:rowOff>
    </xdr:from>
    <xdr:to>
      <xdr:col>76</xdr:col>
      <xdr:colOff>114300</xdr:colOff>
      <xdr:row>57</xdr:row>
      <xdr:rowOff>125730</xdr:rowOff>
    </xdr:to>
    <xdr:cxnSp macro="">
      <xdr:nvCxnSpPr>
        <xdr:cNvPr id="605" name="直線コネクタ 604">
          <a:extLst>
            <a:ext uri="{FF2B5EF4-FFF2-40B4-BE49-F238E27FC236}">
              <a16:creationId xmlns:a16="http://schemas.microsoft.com/office/drawing/2014/main" id="{1C7E2BC5-42CA-4926-AB21-A9A8844CB2A5}"/>
            </a:ext>
          </a:extLst>
        </xdr:cNvPr>
        <xdr:cNvCxnSpPr/>
      </xdr:nvCxnSpPr>
      <xdr:spPr>
        <a:xfrm flipV="1">
          <a:off x="12072620" y="9525000"/>
          <a:ext cx="78232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68597</xdr:rowOff>
    </xdr:from>
    <xdr:ext cx="405111" cy="259045"/>
    <xdr:sp macro="" textlink="">
      <xdr:nvSpPr>
        <xdr:cNvPr id="606" name="n_1aveValue【学校施設】&#10;有形固定資産減価償却率">
          <a:extLst>
            <a:ext uri="{FF2B5EF4-FFF2-40B4-BE49-F238E27FC236}">
              <a16:creationId xmlns:a16="http://schemas.microsoft.com/office/drawing/2014/main" id="{26EB1D10-4744-4ADB-9314-9A244F8CE525}"/>
            </a:ext>
          </a:extLst>
        </xdr:cNvPr>
        <xdr:cNvSpPr txBox="1"/>
      </xdr:nvSpPr>
      <xdr:spPr>
        <a:xfrm>
          <a:off x="13437244" y="995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11447</xdr:rowOff>
    </xdr:from>
    <xdr:ext cx="405111" cy="259045"/>
    <xdr:sp macro="" textlink="">
      <xdr:nvSpPr>
        <xdr:cNvPr id="607" name="n_2aveValue【学校施設】&#10;有形固定資産減価償却率">
          <a:extLst>
            <a:ext uri="{FF2B5EF4-FFF2-40B4-BE49-F238E27FC236}">
              <a16:creationId xmlns:a16="http://schemas.microsoft.com/office/drawing/2014/main" id="{08699A24-EAE8-4E48-A161-0EF013799795}"/>
            </a:ext>
          </a:extLst>
        </xdr:cNvPr>
        <xdr:cNvSpPr txBox="1"/>
      </xdr:nvSpPr>
      <xdr:spPr>
        <a:xfrm>
          <a:off x="12675244" y="1006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80027</xdr:rowOff>
    </xdr:from>
    <xdr:ext cx="405111" cy="259045"/>
    <xdr:sp macro="" textlink="">
      <xdr:nvSpPr>
        <xdr:cNvPr id="608" name="n_3aveValue【学校施設】&#10;有形固定資産減価償却率">
          <a:extLst>
            <a:ext uri="{FF2B5EF4-FFF2-40B4-BE49-F238E27FC236}">
              <a16:creationId xmlns:a16="http://schemas.microsoft.com/office/drawing/2014/main" id="{2BDE710B-A8FC-46FC-9535-22D79C21B168}"/>
            </a:ext>
          </a:extLst>
        </xdr:cNvPr>
        <xdr:cNvSpPr txBox="1"/>
      </xdr:nvSpPr>
      <xdr:spPr>
        <a:xfrm>
          <a:off x="11900544" y="980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59707</xdr:rowOff>
    </xdr:from>
    <xdr:ext cx="405111" cy="259045"/>
    <xdr:sp macro="" textlink="">
      <xdr:nvSpPr>
        <xdr:cNvPr id="609" name="n_1mainValue【学校施設】&#10;有形固定資産減価償却率">
          <a:extLst>
            <a:ext uri="{FF2B5EF4-FFF2-40B4-BE49-F238E27FC236}">
              <a16:creationId xmlns:a16="http://schemas.microsoft.com/office/drawing/2014/main" id="{4F45E749-7027-4839-9CC7-C1B7D78E3173}"/>
            </a:ext>
          </a:extLst>
        </xdr:cNvPr>
        <xdr:cNvSpPr txBox="1"/>
      </xdr:nvSpPr>
      <xdr:spPr>
        <a:xfrm>
          <a:off x="13437244" y="911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33037</xdr:rowOff>
    </xdr:from>
    <xdr:ext cx="405111" cy="259045"/>
    <xdr:sp macro="" textlink="">
      <xdr:nvSpPr>
        <xdr:cNvPr id="610" name="n_2mainValue【学校施設】&#10;有形固定資産減価償却率">
          <a:extLst>
            <a:ext uri="{FF2B5EF4-FFF2-40B4-BE49-F238E27FC236}">
              <a16:creationId xmlns:a16="http://schemas.microsoft.com/office/drawing/2014/main" id="{595EE0B7-98D8-4393-8141-A0F0D8C8601A}"/>
            </a:ext>
          </a:extLst>
        </xdr:cNvPr>
        <xdr:cNvSpPr txBox="1"/>
      </xdr:nvSpPr>
      <xdr:spPr>
        <a:xfrm>
          <a:off x="12675244" y="925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21607</xdr:rowOff>
    </xdr:from>
    <xdr:ext cx="405111" cy="259045"/>
    <xdr:sp macro="" textlink="">
      <xdr:nvSpPr>
        <xdr:cNvPr id="611" name="n_3mainValue【学校施設】&#10;有形固定資産減価償却率">
          <a:extLst>
            <a:ext uri="{FF2B5EF4-FFF2-40B4-BE49-F238E27FC236}">
              <a16:creationId xmlns:a16="http://schemas.microsoft.com/office/drawing/2014/main" id="{C0799882-8545-4455-B5DD-82ABBAB277CF}"/>
            </a:ext>
          </a:extLst>
        </xdr:cNvPr>
        <xdr:cNvSpPr txBox="1"/>
      </xdr:nvSpPr>
      <xdr:spPr>
        <a:xfrm>
          <a:off x="11900544" y="940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2" name="正方形/長方形 611">
          <a:extLst>
            <a:ext uri="{FF2B5EF4-FFF2-40B4-BE49-F238E27FC236}">
              <a16:creationId xmlns:a16="http://schemas.microsoft.com/office/drawing/2014/main" id="{3E665B7D-0C8A-4CDC-9FCF-7D7D5694E28C}"/>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3" name="正方形/長方形 612">
          <a:extLst>
            <a:ext uri="{FF2B5EF4-FFF2-40B4-BE49-F238E27FC236}">
              <a16:creationId xmlns:a16="http://schemas.microsoft.com/office/drawing/2014/main" id="{3777A7B7-ABBC-4843-B94D-53E925F08F13}"/>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4" name="正方形/長方形 613">
          <a:extLst>
            <a:ext uri="{FF2B5EF4-FFF2-40B4-BE49-F238E27FC236}">
              <a16:creationId xmlns:a16="http://schemas.microsoft.com/office/drawing/2014/main" id="{CD774F04-3D84-469D-8E54-D836FA4796DC}"/>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5" name="正方形/長方形 614">
          <a:extLst>
            <a:ext uri="{FF2B5EF4-FFF2-40B4-BE49-F238E27FC236}">
              <a16:creationId xmlns:a16="http://schemas.microsoft.com/office/drawing/2014/main" id="{0566C42D-9577-4CC9-868E-FFB50FBF965D}"/>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6" name="正方形/長方形 615">
          <a:extLst>
            <a:ext uri="{FF2B5EF4-FFF2-40B4-BE49-F238E27FC236}">
              <a16:creationId xmlns:a16="http://schemas.microsoft.com/office/drawing/2014/main" id="{CF83F322-A182-420A-B107-7C90BF066B8C}"/>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7" name="正方形/長方形 616">
          <a:extLst>
            <a:ext uri="{FF2B5EF4-FFF2-40B4-BE49-F238E27FC236}">
              <a16:creationId xmlns:a16="http://schemas.microsoft.com/office/drawing/2014/main" id="{B0467AC2-E7A4-4A54-BFC9-F228978D68C4}"/>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8" name="正方形/長方形 617">
          <a:extLst>
            <a:ext uri="{FF2B5EF4-FFF2-40B4-BE49-F238E27FC236}">
              <a16:creationId xmlns:a16="http://schemas.microsoft.com/office/drawing/2014/main" id="{F161F0DD-7E31-4F14-8DFC-1452EAADA955}"/>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9" name="正方形/長方形 618">
          <a:extLst>
            <a:ext uri="{FF2B5EF4-FFF2-40B4-BE49-F238E27FC236}">
              <a16:creationId xmlns:a16="http://schemas.microsoft.com/office/drawing/2014/main" id="{DAF53AF1-6482-41AD-BB68-A76D28771971}"/>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0" name="テキスト ボックス 619">
          <a:extLst>
            <a:ext uri="{FF2B5EF4-FFF2-40B4-BE49-F238E27FC236}">
              <a16:creationId xmlns:a16="http://schemas.microsoft.com/office/drawing/2014/main" id="{2C9DE572-A0C5-4CD8-A52A-6AD2CCD7D73A}"/>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1" name="直線コネクタ 620">
          <a:extLst>
            <a:ext uri="{FF2B5EF4-FFF2-40B4-BE49-F238E27FC236}">
              <a16:creationId xmlns:a16="http://schemas.microsoft.com/office/drawing/2014/main" id="{B98E5373-9904-4E51-9938-3152C4CBF5CD}"/>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B0271634-8CFB-49DE-8A29-F3CB34873DE6}"/>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23" name="直線コネクタ 622">
          <a:extLst>
            <a:ext uri="{FF2B5EF4-FFF2-40B4-BE49-F238E27FC236}">
              <a16:creationId xmlns:a16="http://schemas.microsoft.com/office/drawing/2014/main" id="{74FCE2B9-F3DD-445C-B03D-D38669897F7B}"/>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4" name="テキスト ボックス 623">
          <a:extLst>
            <a:ext uri="{FF2B5EF4-FFF2-40B4-BE49-F238E27FC236}">
              <a16:creationId xmlns:a16="http://schemas.microsoft.com/office/drawing/2014/main" id="{CF00633C-7782-4CFE-A32D-E0F07FD8E0D1}"/>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5" name="直線コネクタ 624">
          <a:extLst>
            <a:ext uri="{FF2B5EF4-FFF2-40B4-BE49-F238E27FC236}">
              <a16:creationId xmlns:a16="http://schemas.microsoft.com/office/drawing/2014/main" id="{B4D4D292-D2D4-4425-8F47-1D07E47398D2}"/>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6" name="テキスト ボックス 625">
          <a:extLst>
            <a:ext uri="{FF2B5EF4-FFF2-40B4-BE49-F238E27FC236}">
              <a16:creationId xmlns:a16="http://schemas.microsoft.com/office/drawing/2014/main" id="{5A6D8537-97CC-403B-B878-16124F9F4121}"/>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7" name="直線コネクタ 626">
          <a:extLst>
            <a:ext uri="{FF2B5EF4-FFF2-40B4-BE49-F238E27FC236}">
              <a16:creationId xmlns:a16="http://schemas.microsoft.com/office/drawing/2014/main" id="{BA9D00C1-2CD7-4D7C-B3F3-E5EC2C9318B2}"/>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8" name="テキスト ボックス 627">
          <a:extLst>
            <a:ext uri="{FF2B5EF4-FFF2-40B4-BE49-F238E27FC236}">
              <a16:creationId xmlns:a16="http://schemas.microsoft.com/office/drawing/2014/main" id="{F180CA6A-B285-4E39-9D85-2CE0545FF94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9" name="直線コネクタ 628">
          <a:extLst>
            <a:ext uri="{FF2B5EF4-FFF2-40B4-BE49-F238E27FC236}">
              <a16:creationId xmlns:a16="http://schemas.microsoft.com/office/drawing/2014/main" id="{81E68224-6940-45EF-91EF-0A43AE461F2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0" name="テキスト ボックス 629">
          <a:extLst>
            <a:ext uri="{FF2B5EF4-FFF2-40B4-BE49-F238E27FC236}">
              <a16:creationId xmlns:a16="http://schemas.microsoft.com/office/drawing/2014/main" id="{4A624BAA-3D33-4550-A7A0-C58E87BF6E19}"/>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1" name="直線コネクタ 630">
          <a:extLst>
            <a:ext uri="{FF2B5EF4-FFF2-40B4-BE49-F238E27FC236}">
              <a16:creationId xmlns:a16="http://schemas.microsoft.com/office/drawing/2014/main" id="{D7ECD1ED-D1CF-4576-9804-3AC04AAB112B}"/>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2" name="テキスト ボックス 631">
          <a:extLst>
            <a:ext uri="{FF2B5EF4-FFF2-40B4-BE49-F238E27FC236}">
              <a16:creationId xmlns:a16="http://schemas.microsoft.com/office/drawing/2014/main" id="{A911A28B-DC30-4A57-997E-940B0FAEB72B}"/>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3" name="直線コネクタ 632">
          <a:extLst>
            <a:ext uri="{FF2B5EF4-FFF2-40B4-BE49-F238E27FC236}">
              <a16:creationId xmlns:a16="http://schemas.microsoft.com/office/drawing/2014/main" id="{E52CE709-D9F6-4686-806B-9D8B81F6B683}"/>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4" name="テキスト ボックス 633">
          <a:extLst>
            <a:ext uri="{FF2B5EF4-FFF2-40B4-BE49-F238E27FC236}">
              <a16:creationId xmlns:a16="http://schemas.microsoft.com/office/drawing/2014/main" id="{972C1CF5-F474-4E5F-9086-857AF1A6D8E8}"/>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5" name="【学校施設】&#10;一人当たり面積グラフ枠">
          <a:extLst>
            <a:ext uri="{FF2B5EF4-FFF2-40B4-BE49-F238E27FC236}">
              <a16:creationId xmlns:a16="http://schemas.microsoft.com/office/drawing/2014/main" id="{4F58F0B9-6B46-4196-AB9C-B28F25E397F3}"/>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110871</xdr:rowOff>
    </xdr:from>
    <xdr:to>
      <xdr:col>116</xdr:col>
      <xdr:colOff>62864</xdr:colOff>
      <xdr:row>63</xdr:row>
      <xdr:rowOff>10287</xdr:rowOff>
    </xdr:to>
    <xdr:cxnSp macro="">
      <xdr:nvCxnSpPr>
        <xdr:cNvPr id="636" name="直線コネクタ 635">
          <a:extLst>
            <a:ext uri="{FF2B5EF4-FFF2-40B4-BE49-F238E27FC236}">
              <a16:creationId xmlns:a16="http://schemas.microsoft.com/office/drawing/2014/main" id="{50A04F96-8DF7-4ED9-8A07-BDCD8BE18457}"/>
            </a:ext>
          </a:extLst>
        </xdr:cNvPr>
        <xdr:cNvCxnSpPr/>
      </xdr:nvCxnSpPr>
      <xdr:spPr>
        <a:xfrm flipV="1">
          <a:off x="19509104" y="9498711"/>
          <a:ext cx="0" cy="1072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14114</xdr:rowOff>
    </xdr:from>
    <xdr:ext cx="469744" cy="259045"/>
    <xdr:sp macro="" textlink="">
      <xdr:nvSpPr>
        <xdr:cNvPr id="637" name="【学校施設】&#10;一人当たり面積最小値テキスト">
          <a:extLst>
            <a:ext uri="{FF2B5EF4-FFF2-40B4-BE49-F238E27FC236}">
              <a16:creationId xmlns:a16="http://schemas.microsoft.com/office/drawing/2014/main" id="{227BF989-A93E-43D2-9FD1-CA52E7035D03}"/>
            </a:ext>
          </a:extLst>
        </xdr:cNvPr>
        <xdr:cNvSpPr txBox="1"/>
      </xdr:nvSpPr>
      <xdr:spPr>
        <a:xfrm>
          <a:off x="19547840" y="1057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10287</xdr:rowOff>
    </xdr:from>
    <xdr:to>
      <xdr:col>116</xdr:col>
      <xdr:colOff>152400</xdr:colOff>
      <xdr:row>63</xdr:row>
      <xdr:rowOff>10287</xdr:rowOff>
    </xdr:to>
    <xdr:cxnSp macro="">
      <xdr:nvCxnSpPr>
        <xdr:cNvPr id="638" name="直線コネクタ 637">
          <a:extLst>
            <a:ext uri="{FF2B5EF4-FFF2-40B4-BE49-F238E27FC236}">
              <a16:creationId xmlns:a16="http://schemas.microsoft.com/office/drawing/2014/main" id="{655AAB1C-0836-40AF-A15F-05C8E2339215}"/>
            </a:ext>
          </a:extLst>
        </xdr:cNvPr>
        <xdr:cNvCxnSpPr/>
      </xdr:nvCxnSpPr>
      <xdr:spPr>
        <a:xfrm>
          <a:off x="19443700" y="105716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57548</xdr:rowOff>
    </xdr:from>
    <xdr:ext cx="469744" cy="259045"/>
    <xdr:sp macro="" textlink="">
      <xdr:nvSpPr>
        <xdr:cNvPr id="639" name="【学校施設】&#10;一人当たり面積最大値テキスト">
          <a:extLst>
            <a:ext uri="{FF2B5EF4-FFF2-40B4-BE49-F238E27FC236}">
              <a16:creationId xmlns:a16="http://schemas.microsoft.com/office/drawing/2014/main" id="{DB2FBC7C-78C3-431C-859A-07A72453C27B}"/>
            </a:ext>
          </a:extLst>
        </xdr:cNvPr>
        <xdr:cNvSpPr txBox="1"/>
      </xdr:nvSpPr>
      <xdr:spPr>
        <a:xfrm>
          <a:off x="19547840" y="927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110871</xdr:rowOff>
    </xdr:from>
    <xdr:to>
      <xdr:col>116</xdr:col>
      <xdr:colOff>152400</xdr:colOff>
      <xdr:row>56</xdr:row>
      <xdr:rowOff>110871</xdr:rowOff>
    </xdr:to>
    <xdr:cxnSp macro="">
      <xdr:nvCxnSpPr>
        <xdr:cNvPr id="640" name="直線コネクタ 639">
          <a:extLst>
            <a:ext uri="{FF2B5EF4-FFF2-40B4-BE49-F238E27FC236}">
              <a16:creationId xmlns:a16="http://schemas.microsoft.com/office/drawing/2014/main" id="{45616DEA-A54B-481B-A755-E01991B25B06}"/>
            </a:ext>
          </a:extLst>
        </xdr:cNvPr>
        <xdr:cNvCxnSpPr/>
      </xdr:nvCxnSpPr>
      <xdr:spPr>
        <a:xfrm>
          <a:off x="19443700" y="94987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16400</xdr:rowOff>
    </xdr:from>
    <xdr:ext cx="469744" cy="259045"/>
    <xdr:sp macro="" textlink="">
      <xdr:nvSpPr>
        <xdr:cNvPr id="641" name="【学校施設】&#10;一人当たり面積平均値テキスト">
          <a:extLst>
            <a:ext uri="{FF2B5EF4-FFF2-40B4-BE49-F238E27FC236}">
              <a16:creationId xmlns:a16="http://schemas.microsoft.com/office/drawing/2014/main" id="{472D6435-F355-4A06-878F-DAC57F993882}"/>
            </a:ext>
          </a:extLst>
        </xdr:cNvPr>
        <xdr:cNvSpPr txBox="1"/>
      </xdr:nvSpPr>
      <xdr:spPr>
        <a:xfrm>
          <a:off x="19547840" y="10074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37973</xdr:rowOff>
    </xdr:from>
    <xdr:to>
      <xdr:col>116</xdr:col>
      <xdr:colOff>114300</xdr:colOff>
      <xdr:row>60</xdr:row>
      <xdr:rowOff>139573</xdr:rowOff>
    </xdr:to>
    <xdr:sp macro="" textlink="">
      <xdr:nvSpPr>
        <xdr:cNvPr id="642" name="フローチャート: 判断 641">
          <a:extLst>
            <a:ext uri="{FF2B5EF4-FFF2-40B4-BE49-F238E27FC236}">
              <a16:creationId xmlns:a16="http://schemas.microsoft.com/office/drawing/2014/main" id="{466D221F-6488-4142-B245-1B75FFA2C460}"/>
            </a:ext>
          </a:extLst>
        </xdr:cNvPr>
        <xdr:cNvSpPr/>
      </xdr:nvSpPr>
      <xdr:spPr>
        <a:xfrm>
          <a:off x="19458940" y="100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85979</xdr:rowOff>
    </xdr:from>
    <xdr:to>
      <xdr:col>112</xdr:col>
      <xdr:colOff>38100</xdr:colOff>
      <xdr:row>61</xdr:row>
      <xdr:rowOff>16129</xdr:rowOff>
    </xdr:to>
    <xdr:sp macro="" textlink="">
      <xdr:nvSpPr>
        <xdr:cNvPr id="643" name="フローチャート: 判断 642">
          <a:extLst>
            <a:ext uri="{FF2B5EF4-FFF2-40B4-BE49-F238E27FC236}">
              <a16:creationId xmlns:a16="http://schemas.microsoft.com/office/drawing/2014/main" id="{47E7F334-4AC3-4C41-A527-803A68C0D87A}"/>
            </a:ext>
          </a:extLst>
        </xdr:cNvPr>
        <xdr:cNvSpPr/>
      </xdr:nvSpPr>
      <xdr:spPr>
        <a:xfrm>
          <a:off x="18735040" y="101443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95885</xdr:rowOff>
    </xdr:from>
    <xdr:to>
      <xdr:col>107</xdr:col>
      <xdr:colOff>101600</xdr:colOff>
      <xdr:row>61</xdr:row>
      <xdr:rowOff>26035</xdr:rowOff>
    </xdr:to>
    <xdr:sp macro="" textlink="">
      <xdr:nvSpPr>
        <xdr:cNvPr id="644" name="フローチャート: 判断 643">
          <a:extLst>
            <a:ext uri="{FF2B5EF4-FFF2-40B4-BE49-F238E27FC236}">
              <a16:creationId xmlns:a16="http://schemas.microsoft.com/office/drawing/2014/main" id="{DA303070-BB6F-4187-8165-025BBB02E177}"/>
            </a:ext>
          </a:extLst>
        </xdr:cNvPr>
        <xdr:cNvSpPr/>
      </xdr:nvSpPr>
      <xdr:spPr>
        <a:xfrm>
          <a:off x="17937480" y="10154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87503</xdr:rowOff>
    </xdr:from>
    <xdr:to>
      <xdr:col>102</xdr:col>
      <xdr:colOff>165100</xdr:colOff>
      <xdr:row>61</xdr:row>
      <xdr:rowOff>17653</xdr:rowOff>
    </xdr:to>
    <xdr:sp macro="" textlink="">
      <xdr:nvSpPr>
        <xdr:cNvPr id="645" name="フローチャート: 判断 644">
          <a:extLst>
            <a:ext uri="{FF2B5EF4-FFF2-40B4-BE49-F238E27FC236}">
              <a16:creationId xmlns:a16="http://schemas.microsoft.com/office/drawing/2014/main" id="{B296DD2B-DA0E-47BC-A861-FF2FA95C2243}"/>
            </a:ext>
          </a:extLst>
        </xdr:cNvPr>
        <xdr:cNvSpPr/>
      </xdr:nvSpPr>
      <xdr:spPr>
        <a:xfrm>
          <a:off x="17162780" y="101459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22A9CDDC-AE33-4218-941A-1C411A2B3BBA}"/>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80C28D7A-2601-47E7-938F-98C0C1DB87A7}"/>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DEF1E7DD-81DA-4DB0-9680-29E9DDC4091B}"/>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13FF055C-D8B7-4359-801A-DF0582E8DF52}"/>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FE7D489A-B38A-4B2A-B529-87DD2ADCC13E}"/>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60071</xdr:rowOff>
    </xdr:from>
    <xdr:to>
      <xdr:col>116</xdr:col>
      <xdr:colOff>114300</xdr:colOff>
      <xdr:row>56</xdr:row>
      <xdr:rowOff>161671</xdr:rowOff>
    </xdr:to>
    <xdr:sp macro="" textlink="">
      <xdr:nvSpPr>
        <xdr:cNvPr id="651" name="楕円 650">
          <a:extLst>
            <a:ext uri="{FF2B5EF4-FFF2-40B4-BE49-F238E27FC236}">
              <a16:creationId xmlns:a16="http://schemas.microsoft.com/office/drawing/2014/main" id="{A13C38F9-6AEE-4255-9E01-B0EA43045D78}"/>
            </a:ext>
          </a:extLst>
        </xdr:cNvPr>
        <xdr:cNvSpPr/>
      </xdr:nvSpPr>
      <xdr:spPr>
        <a:xfrm>
          <a:off x="19458940" y="944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13098</xdr:rowOff>
    </xdr:from>
    <xdr:ext cx="469744" cy="259045"/>
    <xdr:sp macro="" textlink="">
      <xdr:nvSpPr>
        <xdr:cNvPr id="652" name="【学校施設】&#10;一人当たり面積該当値テキスト">
          <a:extLst>
            <a:ext uri="{FF2B5EF4-FFF2-40B4-BE49-F238E27FC236}">
              <a16:creationId xmlns:a16="http://schemas.microsoft.com/office/drawing/2014/main" id="{B956D5E0-FD26-4ACB-BF2B-E1E0B5A158BB}"/>
            </a:ext>
          </a:extLst>
        </xdr:cNvPr>
        <xdr:cNvSpPr txBox="1"/>
      </xdr:nvSpPr>
      <xdr:spPr>
        <a:xfrm>
          <a:off x="19547840" y="940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63119</xdr:rowOff>
    </xdr:from>
    <xdr:to>
      <xdr:col>112</xdr:col>
      <xdr:colOff>38100</xdr:colOff>
      <xdr:row>57</xdr:row>
      <xdr:rowOff>164719</xdr:rowOff>
    </xdr:to>
    <xdr:sp macro="" textlink="">
      <xdr:nvSpPr>
        <xdr:cNvPr id="653" name="楕円 652">
          <a:extLst>
            <a:ext uri="{FF2B5EF4-FFF2-40B4-BE49-F238E27FC236}">
              <a16:creationId xmlns:a16="http://schemas.microsoft.com/office/drawing/2014/main" id="{2406C9B9-A89F-4B41-96C6-D74C58B723FF}"/>
            </a:ext>
          </a:extLst>
        </xdr:cNvPr>
        <xdr:cNvSpPr/>
      </xdr:nvSpPr>
      <xdr:spPr>
        <a:xfrm>
          <a:off x="18735040" y="96185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110871</xdr:rowOff>
    </xdr:from>
    <xdr:to>
      <xdr:col>116</xdr:col>
      <xdr:colOff>63500</xdr:colOff>
      <xdr:row>57</xdr:row>
      <xdr:rowOff>113919</xdr:rowOff>
    </xdr:to>
    <xdr:cxnSp macro="">
      <xdr:nvCxnSpPr>
        <xdr:cNvPr id="654" name="直線コネクタ 653">
          <a:extLst>
            <a:ext uri="{FF2B5EF4-FFF2-40B4-BE49-F238E27FC236}">
              <a16:creationId xmlns:a16="http://schemas.microsoft.com/office/drawing/2014/main" id="{4A4872E6-6E6B-4110-BDC7-2351C396E0B2}"/>
            </a:ext>
          </a:extLst>
        </xdr:cNvPr>
        <xdr:cNvCxnSpPr/>
      </xdr:nvCxnSpPr>
      <xdr:spPr>
        <a:xfrm flipV="1">
          <a:off x="18778220" y="9498711"/>
          <a:ext cx="731520" cy="17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93980</xdr:rowOff>
    </xdr:from>
    <xdr:to>
      <xdr:col>107</xdr:col>
      <xdr:colOff>101600</xdr:colOff>
      <xdr:row>58</xdr:row>
      <xdr:rowOff>24130</xdr:rowOff>
    </xdr:to>
    <xdr:sp macro="" textlink="">
      <xdr:nvSpPr>
        <xdr:cNvPr id="655" name="楕円 654">
          <a:extLst>
            <a:ext uri="{FF2B5EF4-FFF2-40B4-BE49-F238E27FC236}">
              <a16:creationId xmlns:a16="http://schemas.microsoft.com/office/drawing/2014/main" id="{2DF9C405-B482-4F30-842D-F8640CB6D0E3}"/>
            </a:ext>
          </a:extLst>
        </xdr:cNvPr>
        <xdr:cNvSpPr/>
      </xdr:nvSpPr>
      <xdr:spPr>
        <a:xfrm>
          <a:off x="17937480" y="9649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113919</xdr:rowOff>
    </xdr:from>
    <xdr:to>
      <xdr:col>111</xdr:col>
      <xdr:colOff>177800</xdr:colOff>
      <xdr:row>57</xdr:row>
      <xdr:rowOff>144780</xdr:rowOff>
    </xdr:to>
    <xdr:cxnSp macro="">
      <xdr:nvCxnSpPr>
        <xdr:cNvPr id="656" name="直線コネクタ 655">
          <a:extLst>
            <a:ext uri="{FF2B5EF4-FFF2-40B4-BE49-F238E27FC236}">
              <a16:creationId xmlns:a16="http://schemas.microsoft.com/office/drawing/2014/main" id="{A7D4310D-D1BD-4FB6-9DAC-6FC59CC1EFF9}"/>
            </a:ext>
          </a:extLst>
        </xdr:cNvPr>
        <xdr:cNvCxnSpPr/>
      </xdr:nvCxnSpPr>
      <xdr:spPr>
        <a:xfrm flipV="1">
          <a:off x="17988280" y="9669399"/>
          <a:ext cx="78994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129032</xdr:rowOff>
    </xdr:from>
    <xdr:to>
      <xdr:col>102</xdr:col>
      <xdr:colOff>165100</xdr:colOff>
      <xdr:row>58</xdr:row>
      <xdr:rowOff>59182</xdr:rowOff>
    </xdr:to>
    <xdr:sp macro="" textlink="">
      <xdr:nvSpPr>
        <xdr:cNvPr id="657" name="楕円 656">
          <a:extLst>
            <a:ext uri="{FF2B5EF4-FFF2-40B4-BE49-F238E27FC236}">
              <a16:creationId xmlns:a16="http://schemas.microsoft.com/office/drawing/2014/main" id="{9E5698CB-3583-48E9-94FD-20DDFD2DB9A3}"/>
            </a:ext>
          </a:extLst>
        </xdr:cNvPr>
        <xdr:cNvSpPr/>
      </xdr:nvSpPr>
      <xdr:spPr>
        <a:xfrm>
          <a:off x="17162780" y="96845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144780</xdr:rowOff>
    </xdr:from>
    <xdr:to>
      <xdr:col>107</xdr:col>
      <xdr:colOff>50800</xdr:colOff>
      <xdr:row>58</xdr:row>
      <xdr:rowOff>8382</xdr:rowOff>
    </xdr:to>
    <xdr:cxnSp macro="">
      <xdr:nvCxnSpPr>
        <xdr:cNvPr id="658" name="直線コネクタ 657">
          <a:extLst>
            <a:ext uri="{FF2B5EF4-FFF2-40B4-BE49-F238E27FC236}">
              <a16:creationId xmlns:a16="http://schemas.microsoft.com/office/drawing/2014/main" id="{D9F89F3E-EBBC-44F3-888B-F05931A86FE2}"/>
            </a:ext>
          </a:extLst>
        </xdr:cNvPr>
        <xdr:cNvCxnSpPr/>
      </xdr:nvCxnSpPr>
      <xdr:spPr>
        <a:xfrm flipV="1">
          <a:off x="17213580" y="9700260"/>
          <a:ext cx="7747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7256</xdr:rowOff>
    </xdr:from>
    <xdr:ext cx="469744" cy="259045"/>
    <xdr:sp macro="" textlink="">
      <xdr:nvSpPr>
        <xdr:cNvPr id="659" name="n_1aveValue【学校施設】&#10;一人当たり面積">
          <a:extLst>
            <a:ext uri="{FF2B5EF4-FFF2-40B4-BE49-F238E27FC236}">
              <a16:creationId xmlns:a16="http://schemas.microsoft.com/office/drawing/2014/main" id="{C8CE3B7A-1AD6-42CB-BDF3-36381C4FC14D}"/>
            </a:ext>
          </a:extLst>
        </xdr:cNvPr>
        <xdr:cNvSpPr txBox="1"/>
      </xdr:nvSpPr>
      <xdr:spPr>
        <a:xfrm>
          <a:off x="18561127" y="1023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17162</xdr:rowOff>
    </xdr:from>
    <xdr:ext cx="469744" cy="259045"/>
    <xdr:sp macro="" textlink="">
      <xdr:nvSpPr>
        <xdr:cNvPr id="660" name="n_2aveValue【学校施設】&#10;一人当たり面積">
          <a:extLst>
            <a:ext uri="{FF2B5EF4-FFF2-40B4-BE49-F238E27FC236}">
              <a16:creationId xmlns:a16="http://schemas.microsoft.com/office/drawing/2014/main" id="{8A6D035C-B6FB-4BA5-BB21-2BF265FF5658}"/>
            </a:ext>
          </a:extLst>
        </xdr:cNvPr>
        <xdr:cNvSpPr txBox="1"/>
      </xdr:nvSpPr>
      <xdr:spPr>
        <a:xfrm>
          <a:off x="17776267" y="1024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8780</xdr:rowOff>
    </xdr:from>
    <xdr:ext cx="469744" cy="259045"/>
    <xdr:sp macro="" textlink="">
      <xdr:nvSpPr>
        <xdr:cNvPr id="661" name="n_3aveValue【学校施設】&#10;一人当たり面積">
          <a:extLst>
            <a:ext uri="{FF2B5EF4-FFF2-40B4-BE49-F238E27FC236}">
              <a16:creationId xmlns:a16="http://schemas.microsoft.com/office/drawing/2014/main" id="{6C77318E-48F7-47C7-9C9D-BBB0A7407B51}"/>
            </a:ext>
          </a:extLst>
        </xdr:cNvPr>
        <xdr:cNvSpPr txBox="1"/>
      </xdr:nvSpPr>
      <xdr:spPr>
        <a:xfrm>
          <a:off x="17001567" y="1023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9796</xdr:rowOff>
    </xdr:from>
    <xdr:ext cx="469744" cy="259045"/>
    <xdr:sp macro="" textlink="">
      <xdr:nvSpPr>
        <xdr:cNvPr id="662" name="n_1mainValue【学校施設】&#10;一人当たり面積">
          <a:extLst>
            <a:ext uri="{FF2B5EF4-FFF2-40B4-BE49-F238E27FC236}">
              <a16:creationId xmlns:a16="http://schemas.microsoft.com/office/drawing/2014/main" id="{752794D3-66D7-4217-A2CD-F41EB50D3594}"/>
            </a:ext>
          </a:extLst>
        </xdr:cNvPr>
        <xdr:cNvSpPr txBox="1"/>
      </xdr:nvSpPr>
      <xdr:spPr>
        <a:xfrm>
          <a:off x="18561127" y="9397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40657</xdr:rowOff>
    </xdr:from>
    <xdr:ext cx="469744" cy="259045"/>
    <xdr:sp macro="" textlink="">
      <xdr:nvSpPr>
        <xdr:cNvPr id="663" name="n_2mainValue【学校施設】&#10;一人当たり面積">
          <a:extLst>
            <a:ext uri="{FF2B5EF4-FFF2-40B4-BE49-F238E27FC236}">
              <a16:creationId xmlns:a16="http://schemas.microsoft.com/office/drawing/2014/main" id="{6C6A71C0-19D6-4871-9F0D-846359F28E8C}"/>
            </a:ext>
          </a:extLst>
        </xdr:cNvPr>
        <xdr:cNvSpPr txBox="1"/>
      </xdr:nvSpPr>
      <xdr:spPr>
        <a:xfrm>
          <a:off x="17776267" y="942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75709</xdr:rowOff>
    </xdr:from>
    <xdr:ext cx="469744" cy="259045"/>
    <xdr:sp macro="" textlink="">
      <xdr:nvSpPr>
        <xdr:cNvPr id="664" name="n_3mainValue【学校施設】&#10;一人当たり面積">
          <a:extLst>
            <a:ext uri="{FF2B5EF4-FFF2-40B4-BE49-F238E27FC236}">
              <a16:creationId xmlns:a16="http://schemas.microsoft.com/office/drawing/2014/main" id="{58A559CD-8B67-40C6-923F-363CA4A07E96}"/>
            </a:ext>
          </a:extLst>
        </xdr:cNvPr>
        <xdr:cNvSpPr txBox="1"/>
      </xdr:nvSpPr>
      <xdr:spPr>
        <a:xfrm>
          <a:off x="17001567" y="946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5" name="正方形/長方形 664">
          <a:extLst>
            <a:ext uri="{FF2B5EF4-FFF2-40B4-BE49-F238E27FC236}">
              <a16:creationId xmlns:a16="http://schemas.microsoft.com/office/drawing/2014/main" id="{010FED89-3B4E-47A9-9845-BB7D7F8AE8FC}"/>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666" name="正方形/長方形 665">
          <a:extLst>
            <a:ext uri="{FF2B5EF4-FFF2-40B4-BE49-F238E27FC236}">
              <a16:creationId xmlns:a16="http://schemas.microsoft.com/office/drawing/2014/main" id="{A5DCF9E5-168E-445A-BB18-17770B140AAF}"/>
            </a:ext>
          </a:extLst>
        </xdr:cNvPr>
        <xdr:cNvSpPr/>
      </xdr:nvSpPr>
      <xdr:spPr>
        <a:xfrm>
          <a:off x="10960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667" name="正方形/長方形 666">
          <a:extLst>
            <a:ext uri="{FF2B5EF4-FFF2-40B4-BE49-F238E27FC236}">
              <a16:creationId xmlns:a16="http://schemas.microsoft.com/office/drawing/2014/main" id="{7A12C9F0-BE51-469E-9D33-9D360B2D0D86}"/>
            </a:ext>
          </a:extLst>
        </xdr:cNvPr>
        <xdr:cNvSpPr/>
      </xdr:nvSpPr>
      <xdr:spPr>
        <a:xfrm>
          <a:off x="10960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668" name="正方形/長方形 667">
          <a:extLst>
            <a:ext uri="{FF2B5EF4-FFF2-40B4-BE49-F238E27FC236}">
              <a16:creationId xmlns:a16="http://schemas.microsoft.com/office/drawing/2014/main" id="{D2C26553-D12E-4061-8852-3923E10BDC21}"/>
            </a:ext>
          </a:extLst>
        </xdr:cNvPr>
        <xdr:cNvSpPr/>
      </xdr:nvSpPr>
      <xdr:spPr>
        <a:xfrm>
          <a:off x="120700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669" name="正方形/長方形 668">
          <a:extLst>
            <a:ext uri="{FF2B5EF4-FFF2-40B4-BE49-F238E27FC236}">
              <a16:creationId xmlns:a16="http://schemas.microsoft.com/office/drawing/2014/main" id="{08110590-EE84-464E-A3C1-6869EE32170D}"/>
            </a:ext>
          </a:extLst>
        </xdr:cNvPr>
        <xdr:cNvSpPr/>
      </xdr:nvSpPr>
      <xdr:spPr>
        <a:xfrm>
          <a:off x="120700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0" name="正方形/長方形 669">
          <a:extLst>
            <a:ext uri="{FF2B5EF4-FFF2-40B4-BE49-F238E27FC236}">
              <a16:creationId xmlns:a16="http://schemas.microsoft.com/office/drawing/2014/main" id="{395AE1DB-8758-4342-8E90-70C88D0E42A2}"/>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1" name="テキスト ボックス 670">
          <a:extLst>
            <a:ext uri="{FF2B5EF4-FFF2-40B4-BE49-F238E27FC236}">
              <a16:creationId xmlns:a16="http://schemas.microsoft.com/office/drawing/2014/main" id="{CD1154F1-D448-4814-93C5-EF29EE910B13}"/>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2" name="直線コネクタ 671">
          <a:extLst>
            <a:ext uri="{FF2B5EF4-FFF2-40B4-BE49-F238E27FC236}">
              <a16:creationId xmlns:a16="http://schemas.microsoft.com/office/drawing/2014/main" id="{C6E9C76E-4AB8-40BD-B250-DDB76FE583AD}"/>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73" name="テキスト ボックス 672">
          <a:extLst>
            <a:ext uri="{FF2B5EF4-FFF2-40B4-BE49-F238E27FC236}">
              <a16:creationId xmlns:a16="http://schemas.microsoft.com/office/drawing/2014/main" id="{354B9F41-F20D-4A8D-8233-FCAF30FD8B83}"/>
            </a:ext>
          </a:extLst>
        </xdr:cNvPr>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74" name="直線コネクタ 673">
          <a:extLst>
            <a:ext uri="{FF2B5EF4-FFF2-40B4-BE49-F238E27FC236}">
              <a16:creationId xmlns:a16="http://schemas.microsoft.com/office/drawing/2014/main" id="{94D04F96-082E-4E8D-88D5-A4EA777FEC1F}"/>
            </a:ext>
          </a:extLst>
        </xdr:cNvPr>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75" name="テキスト ボックス 674">
          <a:extLst>
            <a:ext uri="{FF2B5EF4-FFF2-40B4-BE49-F238E27FC236}">
              <a16:creationId xmlns:a16="http://schemas.microsoft.com/office/drawing/2014/main" id="{0AD0204F-5601-4ED1-856E-D4F620529FB1}"/>
            </a:ext>
          </a:extLst>
        </xdr:cNvPr>
        <xdr:cNvSpPr txBox="1"/>
      </xdr:nvSpPr>
      <xdr:spPr>
        <a:xfrm>
          <a:off x="1060276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6" name="直線コネクタ 675">
          <a:extLst>
            <a:ext uri="{FF2B5EF4-FFF2-40B4-BE49-F238E27FC236}">
              <a16:creationId xmlns:a16="http://schemas.microsoft.com/office/drawing/2014/main" id="{0B845145-94CC-4A28-B744-E9E57EEDBB63}"/>
            </a:ext>
          </a:extLst>
        </xdr:cNvPr>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7" name="テキスト ボックス 676">
          <a:extLst>
            <a:ext uri="{FF2B5EF4-FFF2-40B4-BE49-F238E27FC236}">
              <a16:creationId xmlns:a16="http://schemas.microsoft.com/office/drawing/2014/main" id="{FE0FCE08-CCA3-4C6D-86C4-D54F5AAB0711}"/>
            </a:ext>
          </a:extLst>
        </xdr:cNvPr>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8" name="直線コネクタ 677">
          <a:extLst>
            <a:ext uri="{FF2B5EF4-FFF2-40B4-BE49-F238E27FC236}">
              <a16:creationId xmlns:a16="http://schemas.microsoft.com/office/drawing/2014/main" id="{02413219-2939-41C3-A036-3EA2211122E0}"/>
            </a:ext>
          </a:extLst>
        </xdr:cNvPr>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9" name="テキスト ボックス 678">
          <a:extLst>
            <a:ext uri="{FF2B5EF4-FFF2-40B4-BE49-F238E27FC236}">
              <a16:creationId xmlns:a16="http://schemas.microsoft.com/office/drawing/2014/main" id="{808B8C1C-2D71-4FF1-ABB3-8B451205A54E}"/>
            </a:ext>
          </a:extLst>
        </xdr:cNvPr>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80" name="直線コネクタ 679">
          <a:extLst>
            <a:ext uri="{FF2B5EF4-FFF2-40B4-BE49-F238E27FC236}">
              <a16:creationId xmlns:a16="http://schemas.microsoft.com/office/drawing/2014/main" id="{81BB1FA4-28ED-42BA-BFDA-C39FC8D48C7B}"/>
            </a:ext>
          </a:extLst>
        </xdr:cNvPr>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81" name="テキスト ボックス 680">
          <a:extLst>
            <a:ext uri="{FF2B5EF4-FFF2-40B4-BE49-F238E27FC236}">
              <a16:creationId xmlns:a16="http://schemas.microsoft.com/office/drawing/2014/main" id="{B7A641DB-9F8A-42DC-92A5-C25645D327AE}"/>
            </a:ext>
          </a:extLst>
        </xdr:cNvPr>
        <xdr:cNvSpPr txBox="1"/>
      </xdr:nvSpPr>
      <xdr:spPr>
        <a:xfrm>
          <a:off x="1060276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a:extLst>
            <a:ext uri="{FF2B5EF4-FFF2-40B4-BE49-F238E27FC236}">
              <a16:creationId xmlns:a16="http://schemas.microsoft.com/office/drawing/2014/main" id="{33A0B73D-A1A3-49E2-96E9-FB8991F5AE95}"/>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83" name="テキスト ボックス 682">
          <a:extLst>
            <a:ext uri="{FF2B5EF4-FFF2-40B4-BE49-F238E27FC236}">
              <a16:creationId xmlns:a16="http://schemas.microsoft.com/office/drawing/2014/main" id="{6EA00190-3E8C-484D-B8F2-D5FCCF948FE4}"/>
            </a:ext>
          </a:extLst>
        </xdr:cNvPr>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児童館】&#10;有形固定資産減価償却率グラフ枠">
          <a:extLst>
            <a:ext uri="{FF2B5EF4-FFF2-40B4-BE49-F238E27FC236}">
              <a16:creationId xmlns:a16="http://schemas.microsoft.com/office/drawing/2014/main" id="{24F3C5B6-844F-4352-BB7A-2CA0BBF360BD}"/>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90170</xdr:rowOff>
    </xdr:from>
    <xdr:to>
      <xdr:col>76</xdr:col>
      <xdr:colOff>165100</xdr:colOff>
      <xdr:row>78</xdr:row>
      <xdr:rowOff>20320</xdr:rowOff>
    </xdr:to>
    <xdr:sp macro="" textlink="">
      <xdr:nvSpPr>
        <xdr:cNvPr id="685" name="フローチャート: 判断 684">
          <a:extLst>
            <a:ext uri="{FF2B5EF4-FFF2-40B4-BE49-F238E27FC236}">
              <a16:creationId xmlns:a16="http://schemas.microsoft.com/office/drawing/2014/main" id="{60D6AF71-2A62-479D-BA48-CD614A3A66C6}"/>
            </a:ext>
          </a:extLst>
        </xdr:cNvPr>
        <xdr:cNvSpPr/>
      </xdr:nvSpPr>
      <xdr:spPr>
        <a:xfrm>
          <a:off x="12804140" y="12998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0C00A9CE-C510-40C4-856E-7834A20381AB}"/>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EC542EBE-7177-473B-88BF-2611ACA451F5}"/>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04C236F7-5C09-4ECB-8847-C0A4B8F46C4C}"/>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8C0B6CCF-0D71-4102-9277-F6480BF46DD9}"/>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65B95F86-E5FB-49AA-8864-5D778708A618}"/>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101600</xdr:rowOff>
    </xdr:from>
    <xdr:to>
      <xdr:col>85</xdr:col>
      <xdr:colOff>177800</xdr:colOff>
      <xdr:row>79</xdr:row>
      <xdr:rowOff>31750</xdr:rowOff>
    </xdr:to>
    <xdr:sp macro="" textlink="">
      <xdr:nvSpPr>
        <xdr:cNvPr id="691" name="楕円 690">
          <a:extLst>
            <a:ext uri="{FF2B5EF4-FFF2-40B4-BE49-F238E27FC236}">
              <a16:creationId xmlns:a16="http://schemas.microsoft.com/office/drawing/2014/main" id="{52A80237-3332-4D79-A6A0-5956EA868C62}"/>
            </a:ext>
          </a:extLst>
        </xdr:cNvPr>
        <xdr:cNvSpPr/>
      </xdr:nvSpPr>
      <xdr:spPr>
        <a:xfrm>
          <a:off x="14325600" y="131775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3827</xdr:rowOff>
    </xdr:from>
    <xdr:ext cx="405111" cy="259045"/>
    <xdr:sp macro="" textlink="">
      <xdr:nvSpPr>
        <xdr:cNvPr id="692" name="【児童館】&#10;有形固定資産減価償却率該当値テキスト">
          <a:extLst>
            <a:ext uri="{FF2B5EF4-FFF2-40B4-BE49-F238E27FC236}">
              <a16:creationId xmlns:a16="http://schemas.microsoft.com/office/drawing/2014/main" id="{4353C155-128C-4580-8A08-FC64A6F8DBF4}"/>
            </a:ext>
          </a:extLst>
        </xdr:cNvPr>
        <xdr:cNvSpPr txBox="1"/>
      </xdr:nvSpPr>
      <xdr:spPr>
        <a:xfrm>
          <a:off x="14414500" y="1307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44450</xdr:rowOff>
    </xdr:from>
    <xdr:to>
      <xdr:col>81</xdr:col>
      <xdr:colOff>101600</xdr:colOff>
      <xdr:row>81</xdr:row>
      <xdr:rowOff>146050</xdr:rowOff>
    </xdr:to>
    <xdr:sp macro="" textlink="">
      <xdr:nvSpPr>
        <xdr:cNvPr id="693" name="楕円 692">
          <a:extLst>
            <a:ext uri="{FF2B5EF4-FFF2-40B4-BE49-F238E27FC236}">
              <a16:creationId xmlns:a16="http://schemas.microsoft.com/office/drawing/2014/main" id="{4C843582-1218-4638-956C-2E47E9A4F3DF}"/>
            </a:ext>
          </a:extLst>
        </xdr:cNvPr>
        <xdr:cNvSpPr/>
      </xdr:nvSpPr>
      <xdr:spPr>
        <a:xfrm>
          <a:off x="13578840" y="1362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152400</xdr:rowOff>
    </xdr:from>
    <xdr:to>
      <xdr:col>85</xdr:col>
      <xdr:colOff>127000</xdr:colOff>
      <xdr:row>81</xdr:row>
      <xdr:rowOff>95250</xdr:rowOff>
    </xdr:to>
    <xdr:cxnSp macro="">
      <xdr:nvCxnSpPr>
        <xdr:cNvPr id="694" name="直線コネクタ 693">
          <a:extLst>
            <a:ext uri="{FF2B5EF4-FFF2-40B4-BE49-F238E27FC236}">
              <a16:creationId xmlns:a16="http://schemas.microsoft.com/office/drawing/2014/main" id="{01B5942C-1A7B-4804-8EEF-DF697A4257EE}"/>
            </a:ext>
          </a:extLst>
        </xdr:cNvPr>
        <xdr:cNvCxnSpPr/>
      </xdr:nvCxnSpPr>
      <xdr:spPr>
        <a:xfrm flipV="1">
          <a:off x="13629640" y="13228320"/>
          <a:ext cx="74676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158750</xdr:rowOff>
    </xdr:from>
    <xdr:to>
      <xdr:col>76</xdr:col>
      <xdr:colOff>165100</xdr:colOff>
      <xdr:row>84</xdr:row>
      <xdr:rowOff>88900</xdr:rowOff>
    </xdr:to>
    <xdr:sp macro="" textlink="">
      <xdr:nvSpPr>
        <xdr:cNvPr id="695" name="楕円 694">
          <a:extLst>
            <a:ext uri="{FF2B5EF4-FFF2-40B4-BE49-F238E27FC236}">
              <a16:creationId xmlns:a16="http://schemas.microsoft.com/office/drawing/2014/main" id="{90C98658-F3D7-4626-BFE1-0E756BBA7AA7}"/>
            </a:ext>
          </a:extLst>
        </xdr:cNvPr>
        <xdr:cNvSpPr/>
      </xdr:nvSpPr>
      <xdr:spPr>
        <a:xfrm>
          <a:off x="12804140" y="1407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95250</xdr:rowOff>
    </xdr:from>
    <xdr:to>
      <xdr:col>81</xdr:col>
      <xdr:colOff>50800</xdr:colOff>
      <xdr:row>84</xdr:row>
      <xdr:rowOff>38100</xdr:rowOff>
    </xdr:to>
    <xdr:cxnSp macro="">
      <xdr:nvCxnSpPr>
        <xdr:cNvPr id="696" name="直線コネクタ 695">
          <a:extLst>
            <a:ext uri="{FF2B5EF4-FFF2-40B4-BE49-F238E27FC236}">
              <a16:creationId xmlns:a16="http://schemas.microsoft.com/office/drawing/2014/main" id="{B8DB23BD-EB25-4392-AC5A-7622835989A0}"/>
            </a:ext>
          </a:extLst>
        </xdr:cNvPr>
        <xdr:cNvCxnSpPr/>
      </xdr:nvCxnSpPr>
      <xdr:spPr>
        <a:xfrm flipV="1">
          <a:off x="12854940" y="13674090"/>
          <a:ext cx="7747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101600</xdr:rowOff>
    </xdr:from>
    <xdr:to>
      <xdr:col>72</xdr:col>
      <xdr:colOff>38100</xdr:colOff>
      <xdr:row>87</xdr:row>
      <xdr:rowOff>31750</xdr:rowOff>
    </xdr:to>
    <xdr:sp macro="" textlink="">
      <xdr:nvSpPr>
        <xdr:cNvPr id="697" name="楕円 696">
          <a:extLst>
            <a:ext uri="{FF2B5EF4-FFF2-40B4-BE49-F238E27FC236}">
              <a16:creationId xmlns:a16="http://schemas.microsoft.com/office/drawing/2014/main" id="{01DC9B45-7A52-4A68-95A8-F03A4DB4119F}"/>
            </a:ext>
          </a:extLst>
        </xdr:cNvPr>
        <xdr:cNvSpPr/>
      </xdr:nvSpPr>
      <xdr:spPr>
        <a:xfrm>
          <a:off x="12029440" y="145186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38100</xdr:rowOff>
    </xdr:from>
    <xdr:to>
      <xdr:col>76</xdr:col>
      <xdr:colOff>114300</xdr:colOff>
      <xdr:row>86</xdr:row>
      <xdr:rowOff>152400</xdr:rowOff>
    </xdr:to>
    <xdr:cxnSp macro="">
      <xdr:nvCxnSpPr>
        <xdr:cNvPr id="698" name="直線コネクタ 697">
          <a:extLst>
            <a:ext uri="{FF2B5EF4-FFF2-40B4-BE49-F238E27FC236}">
              <a16:creationId xmlns:a16="http://schemas.microsoft.com/office/drawing/2014/main" id="{4FE82B30-D79D-4A28-8C38-8014EFAA3AD2}"/>
            </a:ext>
          </a:extLst>
        </xdr:cNvPr>
        <xdr:cNvCxnSpPr/>
      </xdr:nvCxnSpPr>
      <xdr:spPr>
        <a:xfrm flipV="1">
          <a:off x="12072620" y="14119860"/>
          <a:ext cx="78232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76</xdr:row>
      <xdr:rowOff>36847</xdr:rowOff>
    </xdr:from>
    <xdr:ext cx="405111" cy="259045"/>
    <xdr:sp macro="" textlink="">
      <xdr:nvSpPr>
        <xdr:cNvPr id="699" name="n_2aveValue【児童館】&#10;有形固定資産減価償却率">
          <a:extLst>
            <a:ext uri="{FF2B5EF4-FFF2-40B4-BE49-F238E27FC236}">
              <a16:creationId xmlns:a16="http://schemas.microsoft.com/office/drawing/2014/main" id="{22EEC5CC-0B2E-4D0F-8901-A00B92A2B1CB}"/>
            </a:ext>
          </a:extLst>
        </xdr:cNvPr>
        <xdr:cNvSpPr txBox="1"/>
      </xdr:nvSpPr>
      <xdr:spPr>
        <a:xfrm>
          <a:off x="12675244" y="1277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162577</xdr:rowOff>
    </xdr:from>
    <xdr:ext cx="405111" cy="259045"/>
    <xdr:sp macro="" textlink="">
      <xdr:nvSpPr>
        <xdr:cNvPr id="700" name="n_1mainValue【児童館】&#10;有形固定資産減価償却率">
          <a:extLst>
            <a:ext uri="{FF2B5EF4-FFF2-40B4-BE49-F238E27FC236}">
              <a16:creationId xmlns:a16="http://schemas.microsoft.com/office/drawing/2014/main" id="{6433E9E8-99AC-47A8-A809-A3F91033C495}"/>
            </a:ext>
          </a:extLst>
        </xdr:cNvPr>
        <xdr:cNvSpPr txBox="1"/>
      </xdr:nvSpPr>
      <xdr:spPr>
        <a:xfrm>
          <a:off x="13437244" y="1340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80027</xdr:rowOff>
    </xdr:from>
    <xdr:ext cx="405111" cy="259045"/>
    <xdr:sp macro="" textlink="">
      <xdr:nvSpPr>
        <xdr:cNvPr id="701" name="n_2mainValue【児童館】&#10;有形固定資産減価償却率">
          <a:extLst>
            <a:ext uri="{FF2B5EF4-FFF2-40B4-BE49-F238E27FC236}">
              <a16:creationId xmlns:a16="http://schemas.microsoft.com/office/drawing/2014/main" id="{B144FCC0-3784-43A3-9752-A827FA120B7F}"/>
            </a:ext>
          </a:extLst>
        </xdr:cNvPr>
        <xdr:cNvSpPr txBox="1"/>
      </xdr:nvSpPr>
      <xdr:spPr>
        <a:xfrm>
          <a:off x="12675244" y="1416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48277</xdr:rowOff>
    </xdr:from>
    <xdr:ext cx="405111" cy="259045"/>
    <xdr:sp macro="" textlink="">
      <xdr:nvSpPr>
        <xdr:cNvPr id="702" name="n_3mainValue【児童館】&#10;有形固定資産減価償却率">
          <a:extLst>
            <a:ext uri="{FF2B5EF4-FFF2-40B4-BE49-F238E27FC236}">
              <a16:creationId xmlns:a16="http://schemas.microsoft.com/office/drawing/2014/main" id="{A0D8366B-EA66-47F5-B4FE-0212795FD2B1}"/>
            </a:ext>
          </a:extLst>
        </xdr:cNvPr>
        <xdr:cNvSpPr txBox="1"/>
      </xdr:nvSpPr>
      <xdr:spPr>
        <a:xfrm>
          <a:off x="11900544" y="14297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3" name="正方形/長方形 702">
          <a:extLst>
            <a:ext uri="{FF2B5EF4-FFF2-40B4-BE49-F238E27FC236}">
              <a16:creationId xmlns:a16="http://schemas.microsoft.com/office/drawing/2014/main" id="{B52EFDB3-C288-410C-827B-5536C3F5545F}"/>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704" name="正方形/長方形 703">
          <a:extLst>
            <a:ext uri="{FF2B5EF4-FFF2-40B4-BE49-F238E27FC236}">
              <a16:creationId xmlns:a16="http://schemas.microsoft.com/office/drawing/2014/main" id="{E8D7E2C2-9A5D-41E9-893B-6FF41BCCCD98}"/>
            </a:ext>
          </a:extLst>
        </xdr:cNvPr>
        <xdr:cNvSpPr/>
      </xdr:nvSpPr>
      <xdr:spPr>
        <a:xfrm>
          <a:off x="16093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705" name="正方形/長方形 704">
          <a:extLst>
            <a:ext uri="{FF2B5EF4-FFF2-40B4-BE49-F238E27FC236}">
              <a16:creationId xmlns:a16="http://schemas.microsoft.com/office/drawing/2014/main" id="{6D99FB6D-5BF1-4756-A52C-B4809D02471B}"/>
            </a:ext>
          </a:extLst>
        </xdr:cNvPr>
        <xdr:cNvSpPr/>
      </xdr:nvSpPr>
      <xdr:spPr>
        <a:xfrm>
          <a:off x="16093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706" name="正方形/長方形 705">
          <a:extLst>
            <a:ext uri="{FF2B5EF4-FFF2-40B4-BE49-F238E27FC236}">
              <a16:creationId xmlns:a16="http://schemas.microsoft.com/office/drawing/2014/main" id="{023FA2E7-E531-472D-B76A-5E7627282CAE}"/>
            </a:ext>
          </a:extLst>
        </xdr:cNvPr>
        <xdr:cNvSpPr/>
      </xdr:nvSpPr>
      <xdr:spPr>
        <a:xfrm>
          <a:off x="17226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707" name="正方形/長方形 706">
          <a:extLst>
            <a:ext uri="{FF2B5EF4-FFF2-40B4-BE49-F238E27FC236}">
              <a16:creationId xmlns:a16="http://schemas.microsoft.com/office/drawing/2014/main" id="{BC01AFB1-A1B2-4A61-B35E-F02F0CCBA9AF}"/>
            </a:ext>
          </a:extLst>
        </xdr:cNvPr>
        <xdr:cNvSpPr/>
      </xdr:nvSpPr>
      <xdr:spPr>
        <a:xfrm>
          <a:off x="17226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8" name="正方形/長方形 707">
          <a:extLst>
            <a:ext uri="{FF2B5EF4-FFF2-40B4-BE49-F238E27FC236}">
              <a16:creationId xmlns:a16="http://schemas.microsoft.com/office/drawing/2014/main" id="{AE5975B1-1A53-43D9-8216-33A8ED919FE8}"/>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9" name="テキスト ボックス 708">
          <a:extLst>
            <a:ext uri="{FF2B5EF4-FFF2-40B4-BE49-F238E27FC236}">
              <a16:creationId xmlns:a16="http://schemas.microsoft.com/office/drawing/2014/main" id="{185FB65E-958A-4785-9F59-864CE3074BBA}"/>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0" name="直線コネクタ 709">
          <a:extLst>
            <a:ext uri="{FF2B5EF4-FFF2-40B4-BE49-F238E27FC236}">
              <a16:creationId xmlns:a16="http://schemas.microsoft.com/office/drawing/2014/main" id="{A50FF768-4ED7-4A7A-BE61-7A72EFDF84CE}"/>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11" name="テキスト ボックス 710">
          <a:extLst>
            <a:ext uri="{FF2B5EF4-FFF2-40B4-BE49-F238E27FC236}">
              <a16:creationId xmlns:a16="http://schemas.microsoft.com/office/drawing/2014/main" id="{B1CC808E-9BA2-41B0-B1C7-E762AA7F25DD}"/>
            </a:ext>
          </a:extLst>
        </xdr:cNvPr>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12" name="直線コネクタ 711">
          <a:extLst>
            <a:ext uri="{FF2B5EF4-FFF2-40B4-BE49-F238E27FC236}">
              <a16:creationId xmlns:a16="http://schemas.microsoft.com/office/drawing/2014/main" id="{C551E5BA-2AC8-418A-AE63-BFB8C08DB325}"/>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3" name="テキスト ボックス 712">
          <a:extLst>
            <a:ext uri="{FF2B5EF4-FFF2-40B4-BE49-F238E27FC236}">
              <a16:creationId xmlns:a16="http://schemas.microsoft.com/office/drawing/2014/main" id="{4C1BF3BE-BCB1-48A9-8D43-42F09A8CCBC2}"/>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4" name="直線コネクタ 713">
          <a:extLst>
            <a:ext uri="{FF2B5EF4-FFF2-40B4-BE49-F238E27FC236}">
              <a16:creationId xmlns:a16="http://schemas.microsoft.com/office/drawing/2014/main" id="{C1BA33C7-F916-4B81-AFC4-A987F5169D4C}"/>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5" name="テキスト ボックス 714">
          <a:extLst>
            <a:ext uri="{FF2B5EF4-FFF2-40B4-BE49-F238E27FC236}">
              <a16:creationId xmlns:a16="http://schemas.microsoft.com/office/drawing/2014/main" id="{C7306099-2DB5-4D8E-9D81-1F72C682B8FD}"/>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6" name="直線コネクタ 715">
          <a:extLst>
            <a:ext uri="{FF2B5EF4-FFF2-40B4-BE49-F238E27FC236}">
              <a16:creationId xmlns:a16="http://schemas.microsoft.com/office/drawing/2014/main" id="{B31B0C2F-D1BB-4F62-8B78-C40F275DAE71}"/>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17" name="テキスト ボックス 716">
          <a:extLst>
            <a:ext uri="{FF2B5EF4-FFF2-40B4-BE49-F238E27FC236}">
              <a16:creationId xmlns:a16="http://schemas.microsoft.com/office/drawing/2014/main" id="{AA96B55D-F131-4735-A27D-37B5681E6198}"/>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8" name="直線コネクタ 717">
          <a:extLst>
            <a:ext uri="{FF2B5EF4-FFF2-40B4-BE49-F238E27FC236}">
              <a16:creationId xmlns:a16="http://schemas.microsoft.com/office/drawing/2014/main" id="{1D5F1617-DCF7-4C4E-8720-708E3ED6FDCC}"/>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9" name="テキスト ボックス 718">
          <a:extLst>
            <a:ext uri="{FF2B5EF4-FFF2-40B4-BE49-F238E27FC236}">
              <a16:creationId xmlns:a16="http://schemas.microsoft.com/office/drawing/2014/main" id="{FF8C367F-6D4E-4C56-B430-54FFF9EF0533}"/>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0" name="直線コネクタ 719">
          <a:extLst>
            <a:ext uri="{FF2B5EF4-FFF2-40B4-BE49-F238E27FC236}">
              <a16:creationId xmlns:a16="http://schemas.microsoft.com/office/drawing/2014/main" id="{288ED17B-E410-40FE-A540-2C90E630DE7A}"/>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1" name="テキスト ボックス 720">
          <a:extLst>
            <a:ext uri="{FF2B5EF4-FFF2-40B4-BE49-F238E27FC236}">
              <a16:creationId xmlns:a16="http://schemas.microsoft.com/office/drawing/2014/main" id="{FD2EEE00-3E2B-47A2-9B9D-266434A0145F}"/>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2" name="直線コネクタ 721">
          <a:extLst>
            <a:ext uri="{FF2B5EF4-FFF2-40B4-BE49-F238E27FC236}">
              <a16:creationId xmlns:a16="http://schemas.microsoft.com/office/drawing/2014/main" id="{7B565A4C-BB76-4F64-AE37-4C9CB6FF33FF}"/>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3" name="テキスト ボックス 722">
          <a:extLst>
            <a:ext uri="{FF2B5EF4-FFF2-40B4-BE49-F238E27FC236}">
              <a16:creationId xmlns:a16="http://schemas.microsoft.com/office/drawing/2014/main" id="{97BF85BE-AF46-43F6-AC9D-44BAC0325769}"/>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4" name="【児童館】&#10;一人当たり面積グラフ枠">
          <a:extLst>
            <a:ext uri="{FF2B5EF4-FFF2-40B4-BE49-F238E27FC236}">
              <a16:creationId xmlns:a16="http://schemas.microsoft.com/office/drawing/2014/main" id="{AA7EFFF9-99F2-4EA3-99EE-2D070395EB1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63500</xdr:rowOff>
    </xdr:from>
    <xdr:to>
      <xdr:col>107</xdr:col>
      <xdr:colOff>101600</xdr:colOff>
      <xdr:row>86</xdr:row>
      <xdr:rowOff>165100</xdr:rowOff>
    </xdr:to>
    <xdr:sp macro="" textlink="">
      <xdr:nvSpPr>
        <xdr:cNvPr id="725" name="フローチャート: 判断 724">
          <a:extLst>
            <a:ext uri="{FF2B5EF4-FFF2-40B4-BE49-F238E27FC236}">
              <a16:creationId xmlns:a16="http://schemas.microsoft.com/office/drawing/2014/main" id="{B47DA518-D5B5-4899-A2D3-F4B42C8505FB}"/>
            </a:ext>
          </a:extLst>
        </xdr:cNvPr>
        <xdr:cNvSpPr/>
      </xdr:nvSpPr>
      <xdr:spPr>
        <a:xfrm>
          <a:off x="17937480" y="1448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B8820883-8662-43A4-A018-5E371CCDED0A}"/>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1F8F5B1F-927F-4D2E-AE2A-E3CF21C97207}"/>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3A06D63F-E1AD-4052-917B-7E14A3211168}"/>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8F949394-9D21-4F47-82FB-759A664BFF49}"/>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0" name="テキスト ボックス 729">
          <a:extLst>
            <a:ext uri="{FF2B5EF4-FFF2-40B4-BE49-F238E27FC236}">
              <a16:creationId xmlns:a16="http://schemas.microsoft.com/office/drawing/2014/main" id="{B2E0452F-C43A-467C-9E39-C8150666AB9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63500</xdr:rowOff>
    </xdr:from>
    <xdr:to>
      <xdr:col>116</xdr:col>
      <xdr:colOff>114300</xdr:colOff>
      <xdr:row>78</xdr:row>
      <xdr:rowOff>165100</xdr:rowOff>
    </xdr:to>
    <xdr:sp macro="" textlink="">
      <xdr:nvSpPr>
        <xdr:cNvPr id="731" name="楕円 730">
          <a:extLst>
            <a:ext uri="{FF2B5EF4-FFF2-40B4-BE49-F238E27FC236}">
              <a16:creationId xmlns:a16="http://schemas.microsoft.com/office/drawing/2014/main" id="{5E0210D4-3A23-49E1-9BD9-495491AE266F}"/>
            </a:ext>
          </a:extLst>
        </xdr:cNvPr>
        <xdr:cNvSpPr/>
      </xdr:nvSpPr>
      <xdr:spPr>
        <a:xfrm>
          <a:off x="19458940" y="1313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137177</xdr:rowOff>
    </xdr:from>
    <xdr:ext cx="469744" cy="259045"/>
    <xdr:sp macro="" textlink="">
      <xdr:nvSpPr>
        <xdr:cNvPr id="732" name="【児童館】&#10;一人当たり面積該当値テキスト">
          <a:extLst>
            <a:ext uri="{FF2B5EF4-FFF2-40B4-BE49-F238E27FC236}">
              <a16:creationId xmlns:a16="http://schemas.microsoft.com/office/drawing/2014/main" id="{0D6FC93A-CA84-4F5D-93DB-02E29FCD19F9}"/>
            </a:ext>
          </a:extLst>
        </xdr:cNvPr>
        <xdr:cNvSpPr txBox="1"/>
      </xdr:nvSpPr>
      <xdr:spPr>
        <a:xfrm>
          <a:off x="19547840" y="1304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63500</xdr:rowOff>
    </xdr:from>
    <xdr:to>
      <xdr:col>112</xdr:col>
      <xdr:colOff>38100</xdr:colOff>
      <xdr:row>78</xdr:row>
      <xdr:rowOff>165100</xdr:rowOff>
    </xdr:to>
    <xdr:sp macro="" textlink="">
      <xdr:nvSpPr>
        <xdr:cNvPr id="733" name="楕円 732">
          <a:extLst>
            <a:ext uri="{FF2B5EF4-FFF2-40B4-BE49-F238E27FC236}">
              <a16:creationId xmlns:a16="http://schemas.microsoft.com/office/drawing/2014/main" id="{44D1A96E-8E09-45C1-853B-14A90B259A6C}"/>
            </a:ext>
          </a:extLst>
        </xdr:cNvPr>
        <xdr:cNvSpPr/>
      </xdr:nvSpPr>
      <xdr:spPr>
        <a:xfrm>
          <a:off x="18735040" y="131394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114300</xdr:rowOff>
    </xdr:from>
    <xdr:to>
      <xdr:col>116</xdr:col>
      <xdr:colOff>63500</xdr:colOff>
      <xdr:row>78</xdr:row>
      <xdr:rowOff>114300</xdr:rowOff>
    </xdr:to>
    <xdr:cxnSp macro="">
      <xdr:nvCxnSpPr>
        <xdr:cNvPr id="734" name="直線コネクタ 733">
          <a:extLst>
            <a:ext uri="{FF2B5EF4-FFF2-40B4-BE49-F238E27FC236}">
              <a16:creationId xmlns:a16="http://schemas.microsoft.com/office/drawing/2014/main" id="{91935F4A-D72C-47A1-B705-A6673865A8F8}"/>
            </a:ext>
          </a:extLst>
        </xdr:cNvPr>
        <xdr:cNvCxnSpPr/>
      </xdr:nvCxnSpPr>
      <xdr:spPr>
        <a:xfrm>
          <a:off x="18778220" y="131902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139700</xdr:rowOff>
    </xdr:from>
    <xdr:to>
      <xdr:col>107</xdr:col>
      <xdr:colOff>101600</xdr:colOff>
      <xdr:row>79</xdr:row>
      <xdr:rowOff>69850</xdr:rowOff>
    </xdr:to>
    <xdr:sp macro="" textlink="">
      <xdr:nvSpPr>
        <xdr:cNvPr id="735" name="楕円 734">
          <a:extLst>
            <a:ext uri="{FF2B5EF4-FFF2-40B4-BE49-F238E27FC236}">
              <a16:creationId xmlns:a16="http://schemas.microsoft.com/office/drawing/2014/main" id="{D43F51B9-0DE9-4588-82B6-4826A3EC046C}"/>
            </a:ext>
          </a:extLst>
        </xdr:cNvPr>
        <xdr:cNvSpPr/>
      </xdr:nvSpPr>
      <xdr:spPr>
        <a:xfrm>
          <a:off x="17937480" y="13215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114300</xdr:rowOff>
    </xdr:from>
    <xdr:to>
      <xdr:col>111</xdr:col>
      <xdr:colOff>177800</xdr:colOff>
      <xdr:row>79</xdr:row>
      <xdr:rowOff>19050</xdr:rowOff>
    </xdr:to>
    <xdr:cxnSp macro="">
      <xdr:nvCxnSpPr>
        <xdr:cNvPr id="736" name="直線コネクタ 735">
          <a:extLst>
            <a:ext uri="{FF2B5EF4-FFF2-40B4-BE49-F238E27FC236}">
              <a16:creationId xmlns:a16="http://schemas.microsoft.com/office/drawing/2014/main" id="{A49FE333-0DCE-4661-930F-2E4EDEBED7F7}"/>
            </a:ext>
          </a:extLst>
        </xdr:cNvPr>
        <xdr:cNvCxnSpPr/>
      </xdr:nvCxnSpPr>
      <xdr:spPr>
        <a:xfrm flipV="1">
          <a:off x="17988280" y="13190220"/>
          <a:ext cx="78994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44450</xdr:rowOff>
    </xdr:from>
    <xdr:to>
      <xdr:col>102</xdr:col>
      <xdr:colOff>165100</xdr:colOff>
      <xdr:row>79</xdr:row>
      <xdr:rowOff>146050</xdr:rowOff>
    </xdr:to>
    <xdr:sp macro="" textlink="">
      <xdr:nvSpPr>
        <xdr:cNvPr id="737" name="楕円 736">
          <a:extLst>
            <a:ext uri="{FF2B5EF4-FFF2-40B4-BE49-F238E27FC236}">
              <a16:creationId xmlns:a16="http://schemas.microsoft.com/office/drawing/2014/main" id="{7AC69C6A-B7D6-4F68-9383-C747C8EA4370}"/>
            </a:ext>
          </a:extLst>
        </xdr:cNvPr>
        <xdr:cNvSpPr/>
      </xdr:nvSpPr>
      <xdr:spPr>
        <a:xfrm>
          <a:off x="17162780" y="132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19050</xdr:rowOff>
    </xdr:from>
    <xdr:to>
      <xdr:col>107</xdr:col>
      <xdr:colOff>50800</xdr:colOff>
      <xdr:row>79</xdr:row>
      <xdr:rowOff>95250</xdr:rowOff>
    </xdr:to>
    <xdr:cxnSp macro="">
      <xdr:nvCxnSpPr>
        <xdr:cNvPr id="738" name="直線コネクタ 737">
          <a:extLst>
            <a:ext uri="{FF2B5EF4-FFF2-40B4-BE49-F238E27FC236}">
              <a16:creationId xmlns:a16="http://schemas.microsoft.com/office/drawing/2014/main" id="{93ADD320-1150-4B4A-A1CE-5392549B7CDC}"/>
            </a:ext>
          </a:extLst>
        </xdr:cNvPr>
        <xdr:cNvCxnSpPr/>
      </xdr:nvCxnSpPr>
      <xdr:spPr>
        <a:xfrm flipV="1">
          <a:off x="17213580" y="13262610"/>
          <a:ext cx="7747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86</xdr:row>
      <xdr:rowOff>156227</xdr:rowOff>
    </xdr:from>
    <xdr:ext cx="469744" cy="259045"/>
    <xdr:sp macro="" textlink="">
      <xdr:nvSpPr>
        <xdr:cNvPr id="739" name="n_2aveValue【児童館】&#10;一人当たり面積">
          <a:extLst>
            <a:ext uri="{FF2B5EF4-FFF2-40B4-BE49-F238E27FC236}">
              <a16:creationId xmlns:a16="http://schemas.microsoft.com/office/drawing/2014/main" id="{17C3A33C-F5C7-4FFE-9A2B-3A35FD320FFF}"/>
            </a:ext>
          </a:extLst>
        </xdr:cNvPr>
        <xdr:cNvSpPr txBox="1"/>
      </xdr:nvSpPr>
      <xdr:spPr>
        <a:xfrm>
          <a:off x="17776267" y="145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10177</xdr:rowOff>
    </xdr:from>
    <xdr:ext cx="469744" cy="259045"/>
    <xdr:sp macro="" textlink="">
      <xdr:nvSpPr>
        <xdr:cNvPr id="740" name="n_1mainValue【児童館】&#10;一人当たり面積">
          <a:extLst>
            <a:ext uri="{FF2B5EF4-FFF2-40B4-BE49-F238E27FC236}">
              <a16:creationId xmlns:a16="http://schemas.microsoft.com/office/drawing/2014/main" id="{D9E85853-AE7C-432B-84BD-3608F2A10F1A}"/>
            </a:ext>
          </a:extLst>
        </xdr:cNvPr>
        <xdr:cNvSpPr txBox="1"/>
      </xdr:nvSpPr>
      <xdr:spPr>
        <a:xfrm>
          <a:off x="18561127" y="1291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86377</xdr:rowOff>
    </xdr:from>
    <xdr:ext cx="469744" cy="259045"/>
    <xdr:sp macro="" textlink="">
      <xdr:nvSpPr>
        <xdr:cNvPr id="741" name="n_2mainValue【児童館】&#10;一人当たり面積">
          <a:extLst>
            <a:ext uri="{FF2B5EF4-FFF2-40B4-BE49-F238E27FC236}">
              <a16:creationId xmlns:a16="http://schemas.microsoft.com/office/drawing/2014/main" id="{D0910049-5E41-439B-B278-9B26E4E91361}"/>
            </a:ext>
          </a:extLst>
        </xdr:cNvPr>
        <xdr:cNvSpPr txBox="1"/>
      </xdr:nvSpPr>
      <xdr:spPr>
        <a:xfrm>
          <a:off x="17776267" y="129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162577</xdr:rowOff>
    </xdr:from>
    <xdr:ext cx="469744" cy="259045"/>
    <xdr:sp macro="" textlink="">
      <xdr:nvSpPr>
        <xdr:cNvPr id="742" name="n_3mainValue【児童館】&#10;一人当たり面積">
          <a:extLst>
            <a:ext uri="{FF2B5EF4-FFF2-40B4-BE49-F238E27FC236}">
              <a16:creationId xmlns:a16="http://schemas.microsoft.com/office/drawing/2014/main" id="{CB1F205F-2BA8-4E3E-95B7-50F6B8653B37}"/>
            </a:ext>
          </a:extLst>
        </xdr:cNvPr>
        <xdr:cNvSpPr txBox="1"/>
      </xdr:nvSpPr>
      <xdr:spPr>
        <a:xfrm>
          <a:off x="17001567" y="1307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92D86D89-FAEF-4F68-8212-558638FA97AF}"/>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459BE046-94D9-4D89-992A-7CA1245517CF}"/>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62A4830E-044C-4F9E-A4D4-DEC3C1FA9F2D}"/>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959FA686-8E38-4197-95B1-EEF040F2471B}"/>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B4542F9F-7F2D-4429-B75A-96B5BACA3F55}"/>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3F39FFA0-4E6A-4812-8080-F9B1C01CDDC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73636442-A0A4-4877-A395-4213C9F8FE38}"/>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742EF3E2-A810-443B-8D8A-DDDB5A46E146}"/>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15E1A738-4253-4112-B2E1-8BC6CAE1CBBB}"/>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0B179191-2162-49FC-99D7-A09740C9BA8D}"/>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53" name="テキスト ボックス 752">
          <a:extLst>
            <a:ext uri="{FF2B5EF4-FFF2-40B4-BE49-F238E27FC236}">
              <a16:creationId xmlns:a16="http://schemas.microsoft.com/office/drawing/2014/main" id="{E8764454-3E22-4A97-99E5-0666975D9070}"/>
            </a:ext>
          </a:extLst>
        </xdr:cNvPr>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a:extLst>
            <a:ext uri="{FF2B5EF4-FFF2-40B4-BE49-F238E27FC236}">
              <a16:creationId xmlns:a16="http://schemas.microsoft.com/office/drawing/2014/main" id="{48054513-2F74-47D9-AD02-D62C77E99C19}"/>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55" name="テキスト ボックス 754">
          <a:extLst>
            <a:ext uri="{FF2B5EF4-FFF2-40B4-BE49-F238E27FC236}">
              <a16:creationId xmlns:a16="http://schemas.microsoft.com/office/drawing/2014/main" id="{89F34D7E-0A75-46D1-89BF-7E074A291AB0}"/>
            </a:ext>
          </a:extLst>
        </xdr:cNvPr>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a:extLst>
            <a:ext uri="{FF2B5EF4-FFF2-40B4-BE49-F238E27FC236}">
              <a16:creationId xmlns:a16="http://schemas.microsoft.com/office/drawing/2014/main" id="{7E49E900-6F2D-475B-90B3-6DF919D609C1}"/>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a:extLst>
            <a:ext uri="{FF2B5EF4-FFF2-40B4-BE49-F238E27FC236}">
              <a16:creationId xmlns:a16="http://schemas.microsoft.com/office/drawing/2014/main" id="{44B4D560-F059-4371-AD8E-B8149AB22F55}"/>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a:extLst>
            <a:ext uri="{FF2B5EF4-FFF2-40B4-BE49-F238E27FC236}">
              <a16:creationId xmlns:a16="http://schemas.microsoft.com/office/drawing/2014/main" id="{79C8557D-B1F5-4D81-8680-A63A5C78B2A6}"/>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a:extLst>
            <a:ext uri="{FF2B5EF4-FFF2-40B4-BE49-F238E27FC236}">
              <a16:creationId xmlns:a16="http://schemas.microsoft.com/office/drawing/2014/main" id="{3653B5EC-5959-4B00-BA4A-0E680A0A47BE}"/>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a:extLst>
            <a:ext uri="{FF2B5EF4-FFF2-40B4-BE49-F238E27FC236}">
              <a16:creationId xmlns:a16="http://schemas.microsoft.com/office/drawing/2014/main" id="{A5E1BF91-06A7-4271-AAFD-1E2E18FDE64B}"/>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a:extLst>
            <a:ext uri="{FF2B5EF4-FFF2-40B4-BE49-F238E27FC236}">
              <a16:creationId xmlns:a16="http://schemas.microsoft.com/office/drawing/2014/main" id="{E4EDFE7A-E390-4299-A5AE-4AF2FA79E0C8}"/>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a:extLst>
            <a:ext uri="{FF2B5EF4-FFF2-40B4-BE49-F238E27FC236}">
              <a16:creationId xmlns:a16="http://schemas.microsoft.com/office/drawing/2014/main" id="{BF31D638-FC3E-4200-9EB1-0EF5E628A8E3}"/>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a:extLst>
            <a:ext uri="{FF2B5EF4-FFF2-40B4-BE49-F238E27FC236}">
              <a16:creationId xmlns:a16="http://schemas.microsoft.com/office/drawing/2014/main" id="{93994C52-94C9-4551-BEF0-44CB586468B8}"/>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A56DFC26-606B-4725-8C47-67874D15841D}"/>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65" name="テキスト ボックス 764">
          <a:extLst>
            <a:ext uri="{FF2B5EF4-FFF2-40B4-BE49-F238E27FC236}">
              <a16:creationId xmlns:a16="http://schemas.microsoft.com/office/drawing/2014/main" id="{4A21335C-A08B-4528-B136-27EDF49F4D37}"/>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a:extLst>
            <a:ext uri="{FF2B5EF4-FFF2-40B4-BE49-F238E27FC236}">
              <a16:creationId xmlns:a16="http://schemas.microsoft.com/office/drawing/2014/main" id="{627AEA27-582A-4CA5-9AA1-258D551FCB95}"/>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0</xdr:rowOff>
    </xdr:to>
    <xdr:cxnSp macro="">
      <xdr:nvCxnSpPr>
        <xdr:cNvPr id="767" name="直線コネクタ 766">
          <a:extLst>
            <a:ext uri="{FF2B5EF4-FFF2-40B4-BE49-F238E27FC236}">
              <a16:creationId xmlns:a16="http://schemas.microsoft.com/office/drawing/2014/main" id="{7B3F8A12-F220-4492-A943-35B045592FDA}"/>
            </a:ext>
          </a:extLst>
        </xdr:cNvPr>
        <xdr:cNvCxnSpPr/>
      </xdr:nvCxnSpPr>
      <xdr:spPr>
        <a:xfrm flipV="1">
          <a:off x="14375764" y="1684020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3827</xdr:rowOff>
    </xdr:from>
    <xdr:ext cx="405111" cy="259045"/>
    <xdr:sp macro="" textlink="">
      <xdr:nvSpPr>
        <xdr:cNvPr id="768" name="【公民館】&#10;有形固定資産減価償却率最小値テキスト">
          <a:extLst>
            <a:ext uri="{FF2B5EF4-FFF2-40B4-BE49-F238E27FC236}">
              <a16:creationId xmlns:a16="http://schemas.microsoft.com/office/drawing/2014/main" id="{93478C87-86AD-4F09-8143-D9C26D9AE2FB}"/>
            </a:ext>
          </a:extLst>
        </xdr:cNvPr>
        <xdr:cNvSpPr txBox="1"/>
      </xdr:nvSpPr>
      <xdr:spPr>
        <a:xfrm>
          <a:off x="14414500"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0</xdr:rowOff>
    </xdr:from>
    <xdr:to>
      <xdr:col>86</xdr:col>
      <xdr:colOff>25400</xdr:colOff>
      <xdr:row>107</xdr:row>
      <xdr:rowOff>0</xdr:rowOff>
    </xdr:to>
    <xdr:cxnSp macro="">
      <xdr:nvCxnSpPr>
        <xdr:cNvPr id="769" name="直線コネクタ 768">
          <a:extLst>
            <a:ext uri="{FF2B5EF4-FFF2-40B4-BE49-F238E27FC236}">
              <a16:creationId xmlns:a16="http://schemas.microsoft.com/office/drawing/2014/main" id="{A30D93F4-08D8-4ED5-B5E3-86E1D6977385}"/>
            </a:ext>
          </a:extLst>
        </xdr:cNvPr>
        <xdr:cNvCxnSpPr/>
      </xdr:nvCxnSpPr>
      <xdr:spPr>
        <a:xfrm>
          <a:off x="14287500" y="17937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05111" cy="259045"/>
    <xdr:sp macro="" textlink="">
      <xdr:nvSpPr>
        <xdr:cNvPr id="770" name="【公民館】&#10;有形固定資産減価償却率最大値テキスト">
          <a:extLst>
            <a:ext uri="{FF2B5EF4-FFF2-40B4-BE49-F238E27FC236}">
              <a16:creationId xmlns:a16="http://schemas.microsoft.com/office/drawing/2014/main" id="{F809C3D5-CE03-405F-A1E0-E2E05BBA0871}"/>
            </a:ext>
          </a:extLst>
        </xdr:cNvPr>
        <xdr:cNvSpPr txBox="1"/>
      </xdr:nvSpPr>
      <xdr:spPr>
        <a:xfrm>
          <a:off x="14414500" y="1661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71" name="直線コネクタ 770">
          <a:extLst>
            <a:ext uri="{FF2B5EF4-FFF2-40B4-BE49-F238E27FC236}">
              <a16:creationId xmlns:a16="http://schemas.microsoft.com/office/drawing/2014/main" id="{D7E63D30-8C9A-4BB2-B98A-CF2281A2C208}"/>
            </a:ext>
          </a:extLst>
        </xdr:cNvPr>
        <xdr:cNvCxnSpPr/>
      </xdr:nvCxnSpPr>
      <xdr:spPr>
        <a:xfrm>
          <a:off x="14287500" y="1684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151147</xdr:rowOff>
    </xdr:from>
    <xdr:ext cx="405111" cy="259045"/>
    <xdr:sp macro="" textlink="">
      <xdr:nvSpPr>
        <xdr:cNvPr id="772" name="【公民館】&#10;有形固定資産減価償却率平均値テキスト">
          <a:extLst>
            <a:ext uri="{FF2B5EF4-FFF2-40B4-BE49-F238E27FC236}">
              <a16:creationId xmlns:a16="http://schemas.microsoft.com/office/drawing/2014/main" id="{CE722A82-C07E-449E-B442-0ACC31D3550F}"/>
            </a:ext>
          </a:extLst>
        </xdr:cNvPr>
        <xdr:cNvSpPr txBox="1"/>
      </xdr:nvSpPr>
      <xdr:spPr>
        <a:xfrm>
          <a:off x="14414500" y="17418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773" name="フローチャート: 判断 772">
          <a:extLst>
            <a:ext uri="{FF2B5EF4-FFF2-40B4-BE49-F238E27FC236}">
              <a16:creationId xmlns:a16="http://schemas.microsoft.com/office/drawing/2014/main" id="{684C68CE-B5F1-4E64-A81F-6B0B349E2B4F}"/>
            </a:ext>
          </a:extLst>
        </xdr:cNvPr>
        <xdr:cNvSpPr/>
      </xdr:nvSpPr>
      <xdr:spPr>
        <a:xfrm>
          <a:off x="14325600" y="175628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74" name="フローチャート: 判断 773">
          <a:extLst>
            <a:ext uri="{FF2B5EF4-FFF2-40B4-BE49-F238E27FC236}">
              <a16:creationId xmlns:a16="http://schemas.microsoft.com/office/drawing/2014/main" id="{B651A0D5-D763-48DB-848B-FFD9541100AB}"/>
            </a:ext>
          </a:extLst>
        </xdr:cNvPr>
        <xdr:cNvSpPr/>
      </xdr:nvSpPr>
      <xdr:spPr>
        <a:xfrm>
          <a:off x="13578840" y="175971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74930</xdr:rowOff>
    </xdr:from>
    <xdr:to>
      <xdr:col>76</xdr:col>
      <xdr:colOff>165100</xdr:colOff>
      <xdr:row>106</xdr:row>
      <xdr:rowOff>5080</xdr:rowOff>
    </xdr:to>
    <xdr:sp macro="" textlink="">
      <xdr:nvSpPr>
        <xdr:cNvPr id="775" name="フローチャート: 判断 774">
          <a:extLst>
            <a:ext uri="{FF2B5EF4-FFF2-40B4-BE49-F238E27FC236}">
              <a16:creationId xmlns:a16="http://schemas.microsoft.com/office/drawing/2014/main" id="{38D0BBE6-5E39-43E7-AC27-4D633FA6575E}"/>
            </a:ext>
          </a:extLst>
        </xdr:cNvPr>
        <xdr:cNvSpPr/>
      </xdr:nvSpPr>
      <xdr:spPr>
        <a:xfrm>
          <a:off x="1280414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48261</xdr:rowOff>
    </xdr:from>
    <xdr:to>
      <xdr:col>72</xdr:col>
      <xdr:colOff>38100</xdr:colOff>
      <xdr:row>106</xdr:row>
      <xdr:rowOff>149861</xdr:rowOff>
    </xdr:to>
    <xdr:sp macro="" textlink="">
      <xdr:nvSpPr>
        <xdr:cNvPr id="776" name="フローチャート: 判断 775">
          <a:extLst>
            <a:ext uri="{FF2B5EF4-FFF2-40B4-BE49-F238E27FC236}">
              <a16:creationId xmlns:a16="http://schemas.microsoft.com/office/drawing/2014/main" id="{C1AD46CA-9A71-4FE7-9E12-879F6F07C771}"/>
            </a:ext>
          </a:extLst>
        </xdr:cNvPr>
        <xdr:cNvSpPr/>
      </xdr:nvSpPr>
      <xdr:spPr>
        <a:xfrm>
          <a:off x="12029440" y="178181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ECFB90FC-9E03-4C53-BCE5-EBA34031BD0D}"/>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9977E12B-5A59-4AD8-9404-B489A0B7C92F}"/>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2202648C-718E-496F-B376-77DC27021539}"/>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3576E177-4909-4445-A2EC-143756EA7BD7}"/>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F825A576-1F1E-4E18-AD87-CF59EB11DB9B}"/>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120650</xdr:rowOff>
    </xdr:from>
    <xdr:to>
      <xdr:col>85</xdr:col>
      <xdr:colOff>177800</xdr:colOff>
      <xdr:row>107</xdr:row>
      <xdr:rowOff>50800</xdr:rowOff>
    </xdr:to>
    <xdr:sp macro="" textlink="">
      <xdr:nvSpPr>
        <xdr:cNvPr id="782" name="楕円 781">
          <a:extLst>
            <a:ext uri="{FF2B5EF4-FFF2-40B4-BE49-F238E27FC236}">
              <a16:creationId xmlns:a16="http://schemas.microsoft.com/office/drawing/2014/main" id="{FA320E85-263A-4FBB-B35A-C93211D262C4}"/>
            </a:ext>
          </a:extLst>
        </xdr:cNvPr>
        <xdr:cNvSpPr/>
      </xdr:nvSpPr>
      <xdr:spPr>
        <a:xfrm>
          <a:off x="14325600" y="178904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35577</xdr:rowOff>
    </xdr:from>
    <xdr:ext cx="405111" cy="259045"/>
    <xdr:sp macro="" textlink="">
      <xdr:nvSpPr>
        <xdr:cNvPr id="783" name="【公民館】&#10;有形固定資産減価償却率該当値テキスト">
          <a:extLst>
            <a:ext uri="{FF2B5EF4-FFF2-40B4-BE49-F238E27FC236}">
              <a16:creationId xmlns:a16="http://schemas.microsoft.com/office/drawing/2014/main" id="{B5FBB893-4080-4568-A11C-1DF7AB619D88}"/>
            </a:ext>
          </a:extLst>
        </xdr:cNvPr>
        <xdr:cNvSpPr txBox="1"/>
      </xdr:nvSpPr>
      <xdr:spPr>
        <a:xfrm>
          <a:off x="14414500" y="17805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132080</xdr:rowOff>
    </xdr:from>
    <xdr:to>
      <xdr:col>81</xdr:col>
      <xdr:colOff>101600</xdr:colOff>
      <xdr:row>107</xdr:row>
      <xdr:rowOff>62230</xdr:rowOff>
    </xdr:to>
    <xdr:sp macro="" textlink="">
      <xdr:nvSpPr>
        <xdr:cNvPr id="784" name="楕円 783">
          <a:extLst>
            <a:ext uri="{FF2B5EF4-FFF2-40B4-BE49-F238E27FC236}">
              <a16:creationId xmlns:a16="http://schemas.microsoft.com/office/drawing/2014/main" id="{8CF74AD9-780F-4DF8-9B54-C9FEEDC79950}"/>
            </a:ext>
          </a:extLst>
        </xdr:cNvPr>
        <xdr:cNvSpPr/>
      </xdr:nvSpPr>
      <xdr:spPr>
        <a:xfrm>
          <a:off x="13578840" y="17901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0</xdr:rowOff>
    </xdr:from>
    <xdr:to>
      <xdr:col>85</xdr:col>
      <xdr:colOff>127000</xdr:colOff>
      <xdr:row>107</xdr:row>
      <xdr:rowOff>11430</xdr:rowOff>
    </xdr:to>
    <xdr:cxnSp macro="">
      <xdr:nvCxnSpPr>
        <xdr:cNvPr id="785" name="直線コネクタ 784">
          <a:extLst>
            <a:ext uri="{FF2B5EF4-FFF2-40B4-BE49-F238E27FC236}">
              <a16:creationId xmlns:a16="http://schemas.microsoft.com/office/drawing/2014/main" id="{DB16908F-6FB1-47D4-B5F1-C25727FCECE6}"/>
            </a:ext>
          </a:extLst>
        </xdr:cNvPr>
        <xdr:cNvCxnSpPr/>
      </xdr:nvCxnSpPr>
      <xdr:spPr>
        <a:xfrm flipV="1">
          <a:off x="13629640" y="17937480"/>
          <a:ext cx="74676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40639</xdr:rowOff>
    </xdr:from>
    <xdr:to>
      <xdr:col>76</xdr:col>
      <xdr:colOff>165100</xdr:colOff>
      <xdr:row>107</xdr:row>
      <xdr:rowOff>142239</xdr:rowOff>
    </xdr:to>
    <xdr:sp macro="" textlink="">
      <xdr:nvSpPr>
        <xdr:cNvPr id="786" name="楕円 785">
          <a:extLst>
            <a:ext uri="{FF2B5EF4-FFF2-40B4-BE49-F238E27FC236}">
              <a16:creationId xmlns:a16="http://schemas.microsoft.com/office/drawing/2014/main" id="{A698FAD2-481B-4B88-BB4F-8155FD5A44E5}"/>
            </a:ext>
          </a:extLst>
        </xdr:cNvPr>
        <xdr:cNvSpPr/>
      </xdr:nvSpPr>
      <xdr:spPr>
        <a:xfrm>
          <a:off x="12804140" y="1797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11430</xdr:rowOff>
    </xdr:from>
    <xdr:to>
      <xdr:col>81</xdr:col>
      <xdr:colOff>50800</xdr:colOff>
      <xdr:row>107</xdr:row>
      <xdr:rowOff>91439</xdr:rowOff>
    </xdr:to>
    <xdr:cxnSp macro="">
      <xdr:nvCxnSpPr>
        <xdr:cNvPr id="787" name="直線コネクタ 786">
          <a:extLst>
            <a:ext uri="{FF2B5EF4-FFF2-40B4-BE49-F238E27FC236}">
              <a16:creationId xmlns:a16="http://schemas.microsoft.com/office/drawing/2014/main" id="{E3342132-0442-4569-8D25-4B935E2DC58F}"/>
            </a:ext>
          </a:extLst>
        </xdr:cNvPr>
        <xdr:cNvCxnSpPr/>
      </xdr:nvCxnSpPr>
      <xdr:spPr>
        <a:xfrm flipV="1">
          <a:off x="12854940" y="17948910"/>
          <a:ext cx="7747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93980</xdr:rowOff>
    </xdr:from>
    <xdr:to>
      <xdr:col>72</xdr:col>
      <xdr:colOff>38100</xdr:colOff>
      <xdr:row>108</xdr:row>
      <xdr:rowOff>24130</xdr:rowOff>
    </xdr:to>
    <xdr:sp macro="" textlink="">
      <xdr:nvSpPr>
        <xdr:cNvPr id="788" name="楕円 787">
          <a:extLst>
            <a:ext uri="{FF2B5EF4-FFF2-40B4-BE49-F238E27FC236}">
              <a16:creationId xmlns:a16="http://schemas.microsoft.com/office/drawing/2014/main" id="{C80A43F9-6CCF-4FC6-B22F-F6A09AC77960}"/>
            </a:ext>
          </a:extLst>
        </xdr:cNvPr>
        <xdr:cNvSpPr/>
      </xdr:nvSpPr>
      <xdr:spPr>
        <a:xfrm>
          <a:off x="12029440" y="1803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91439</xdr:rowOff>
    </xdr:from>
    <xdr:to>
      <xdr:col>76</xdr:col>
      <xdr:colOff>114300</xdr:colOff>
      <xdr:row>107</xdr:row>
      <xdr:rowOff>144780</xdr:rowOff>
    </xdr:to>
    <xdr:cxnSp macro="">
      <xdr:nvCxnSpPr>
        <xdr:cNvPr id="789" name="直線コネクタ 788">
          <a:extLst>
            <a:ext uri="{FF2B5EF4-FFF2-40B4-BE49-F238E27FC236}">
              <a16:creationId xmlns:a16="http://schemas.microsoft.com/office/drawing/2014/main" id="{8127F2FD-D1B6-429A-8A4D-78889B1E48DD}"/>
            </a:ext>
          </a:extLst>
        </xdr:cNvPr>
        <xdr:cNvCxnSpPr/>
      </xdr:nvCxnSpPr>
      <xdr:spPr>
        <a:xfrm flipV="1">
          <a:off x="12072620" y="18028919"/>
          <a:ext cx="78232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109238</xdr:rowOff>
    </xdr:from>
    <xdr:ext cx="405111" cy="259045"/>
    <xdr:sp macro="" textlink="">
      <xdr:nvSpPr>
        <xdr:cNvPr id="790" name="n_1aveValue【公民館】&#10;有形固定資産減価償却率">
          <a:extLst>
            <a:ext uri="{FF2B5EF4-FFF2-40B4-BE49-F238E27FC236}">
              <a16:creationId xmlns:a16="http://schemas.microsoft.com/office/drawing/2014/main" id="{28C2C297-7897-4A02-BFD9-73BFFA725652}"/>
            </a:ext>
          </a:extLst>
        </xdr:cNvPr>
        <xdr:cNvSpPr txBox="1"/>
      </xdr:nvSpPr>
      <xdr:spPr>
        <a:xfrm>
          <a:off x="13437244" y="17376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21607</xdr:rowOff>
    </xdr:from>
    <xdr:ext cx="405111" cy="259045"/>
    <xdr:sp macro="" textlink="">
      <xdr:nvSpPr>
        <xdr:cNvPr id="791" name="n_2aveValue【公民館】&#10;有形固定資産減価償却率">
          <a:extLst>
            <a:ext uri="{FF2B5EF4-FFF2-40B4-BE49-F238E27FC236}">
              <a16:creationId xmlns:a16="http://schemas.microsoft.com/office/drawing/2014/main" id="{F14388EC-3070-4A9D-92D0-71F6B28EA107}"/>
            </a:ext>
          </a:extLst>
        </xdr:cNvPr>
        <xdr:cNvSpPr txBox="1"/>
      </xdr:nvSpPr>
      <xdr:spPr>
        <a:xfrm>
          <a:off x="12675244" y="1745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166388</xdr:rowOff>
    </xdr:from>
    <xdr:ext cx="405111" cy="259045"/>
    <xdr:sp macro="" textlink="">
      <xdr:nvSpPr>
        <xdr:cNvPr id="792" name="n_3aveValue【公民館】&#10;有形固定資産減価償却率">
          <a:extLst>
            <a:ext uri="{FF2B5EF4-FFF2-40B4-BE49-F238E27FC236}">
              <a16:creationId xmlns:a16="http://schemas.microsoft.com/office/drawing/2014/main" id="{0A696635-F449-4914-8DD9-D465A24B0572}"/>
            </a:ext>
          </a:extLst>
        </xdr:cNvPr>
        <xdr:cNvSpPr txBox="1"/>
      </xdr:nvSpPr>
      <xdr:spPr>
        <a:xfrm>
          <a:off x="11900544" y="17600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53357</xdr:rowOff>
    </xdr:from>
    <xdr:ext cx="405111" cy="259045"/>
    <xdr:sp macro="" textlink="">
      <xdr:nvSpPr>
        <xdr:cNvPr id="793" name="n_1mainValue【公民館】&#10;有形固定資産減価償却率">
          <a:extLst>
            <a:ext uri="{FF2B5EF4-FFF2-40B4-BE49-F238E27FC236}">
              <a16:creationId xmlns:a16="http://schemas.microsoft.com/office/drawing/2014/main" id="{3F8818EB-2C5B-4CD7-801D-7D07D95192A2}"/>
            </a:ext>
          </a:extLst>
        </xdr:cNvPr>
        <xdr:cNvSpPr txBox="1"/>
      </xdr:nvSpPr>
      <xdr:spPr>
        <a:xfrm>
          <a:off x="13437244" y="1799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133366</xdr:rowOff>
    </xdr:from>
    <xdr:ext cx="405111" cy="259045"/>
    <xdr:sp macro="" textlink="">
      <xdr:nvSpPr>
        <xdr:cNvPr id="794" name="n_2mainValue【公民館】&#10;有形固定資産減価償却率">
          <a:extLst>
            <a:ext uri="{FF2B5EF4-FFF2-40B4-BE49-F238E27FC236}">
              <a16:creationId xmlns:a16="http://schemas.microsoft.com/office/drawing/2014/main" id="{5A309AB4-6A01-46EB-AE7D-B5C4EDFB50FD}"/>
            </a:ext>
          </a:extLst>
        </xdr:cNvPr>
        <xdr:cNvSpPr txBox="1"/>
      </xdr:nvSpPr>
      <xdr:spPr>
        <a:xfrm>
          <a:off x="12675244" y="18070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15257</xdr:rowOff>
    </xdr:from>
    <xdr:ext cx="405111" cy="259045"/>
    <xdr:sp macro="" textlink="">
      <xdr:nvSpPr>
        <xdr:cNvPr id="795" name="n_3mainValue【公民館】&#10;有形固定資産減価償却率">
          <a:extLst>
            <a:ext uri="{FF2B5EF4-FFF2-40B4-BE49-F238E27FC236}">
              <a16:creationId xmlns:a16="http://schemas.microsoft.com/office/drawing/2014/main" id="{BE348709-F856-4C78-8F46-9BD7744994A6}"/>
            </a:ext>
          </a:extLst>
        </xdr:cNvPr>
        <xdr:cNvSpPr txBox="1"/>
      </xdr:nvSpPr>
      <xdr:spPr>
        <a:xfrm>
          <a:off x="119005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1FED1EB2-2104-416D-84CF-C9FD31D7F4AD}"/>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30FD6BC8-2D49-4AAC-871D-B89F62DDB4D6}"/>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03EADE13-7714-4D34-8D85-CE1DE14559B8}"/>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CD74DE39-A89D-42BC-B50B-8D78F3464069}"/>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72A04BC2-91E2-40A8-A3F9-13049C75C15A}"/>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B92F5B37-9A4A-40EA-A8C6-CC239F901296}"/>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7139E9B5-881D-4C4D-B73C-E6F8C5DAAFCD}"/>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C7C4E136-EB43-4B68-BE2E-1AE5255F115F}"/>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290723A4-72A4-4F2B-933F-DDD36BC58AAA}"/>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0D6986DD-B46E-45D5-861B-69EB94A20548}"/>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6" name="直線コネクタ 805">
          <a:extLst>
            <a:ext uri="{FF2B5EF4-FFF2-40B4-BE49-F238E27FC236}">
              <a16:creationId xmlns:a16="http://schemas.microsoft.com/office/drawing/2014/main" id="{30C28581-A9EB-406E-B889-766681BEBDBF}"/>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7" name="テキスト ボックス 806">
          <a:extLst>
            <a:ext uri="{FF2B5EF4-FFF2-40B4-BE49-F238E27FC236}">
              <a16:creationId xmlns:a16="http://schemas.microsoft.com/office/drawing/2014/main" id="{C6414872-186D-4505-BC74-E7A07F7397D5}"/>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8" name="直線コネクタ 807">
          <a:extLst>
            <a:ext uri="{FF2B5EF4-FFF2-40B4-BE49-F238E27FC236}">
              <a16:creationId xmlns:a16="http://schemas.microsoft.com/office/drawing/2014/main" id="{AC6520D7-7183-471B-B047-16B324C31183}"/>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9" name="テキスト ボックス 808">
          <a:extLst>
            <a:ext uri="{FF2B5EF4-FFF2-40B4-BE49-F238E27FC236}">
              <a16:creationId xmlns:a16="http://schemas.microsoft.com/office/drawing/2014/main" id="{538F59F2-5068-4D72-A89D-B0668DC059B8}"/>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0" name="直線コネクタ 809">
          <a:extLst>
            <a:ext uri="{FF2B5EF4-FFF2-40B4-BE49-F238E27FC236}">
              <a16:creationId xmlns:a16="http://schemas.microsoft.com/office/drawing/2014/main" id="{95BE42CC-CD95-46B6-8EDF-6764504483C7}"/>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1" name="テキスト ボックス 810">
          <a:extLst>
            <a:ext uri="{FF2B5EF4-FFF2-40B4-BE49-F238E27FC236}">
              <a16:creationId xmlns:a16="http://schemas.microsoft.com/office/drawing/2014/main" id="{40CD5D65-7785-4F51-8845-4A77F9C998D5}"/>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2" name="直線コネクタ 811">
          <a:extLst>
            <a:ext uri="{FF2B5EF4-FFF2-40B4-BE49-F238E27FC236}">
              <a16:creationId xmlns:a16="http://schemas.microsoft.com/office/drawing/2014/main" id="{69A87A5E-9225-44D4-94BA-A1EEDFB00C7C}"/>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3" name="テキスト ボックス 812">
          <a:extLst>
            <a:ext uri="{FF2B5EF4-FFF2-40B4-BE49-F238E27FC236}">
              <a16:creationId xmlns:a16="http://schemas.microsoft.com/office/drawing/2014/main" id="{AE1DBEC8-7211-4360-AA2F-FD47A035C7C6}"/>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5508E3F9-80CD-4FC8-9C8D-705D5A624116}"/>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778055A2-03E0-43C1-908D-0C8F9B44B387}"/>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11236442-6318-426F-88D6-6ABB6269F08D}"/>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124206</xdr:rowOff>
    </xdr:from>
    <xdr:to>
      <xdr:col>116</xdr:col>
      <xdr:colOff>62864</xdr:colOff>
      <xdr:row>107</xdr:row>
      <xdr:rowOff>119635</xdr:rowOff>
    </xdr:to>
    <xdr:cxnSp macro="">
      <xdr:nvCxnSpPr>
        <xdr:cNvPr id="817" name="直線コネクタ 816">
          <a:extLst>
            <a:ext uri="{FF2B5EF4-FFF2-40B4-BE49-F238E27FC236}">
              <a16:creationId xmlns:a16="http://schemas.microsoft.com/office/drawing/2014/main" id="{28BF8709-3758-4B3A-A324-F21369A6AABD}"/>
            </a:ext>
          </a:extLst>
        </xdr:cNvPr>
        <xdr:cNvCxnSpPr/>
      </xdr:nvCxnSpPr>
      <xdr:spPr>
        <a:xfrm flipV="1">
          <a:off x="19509104" y="16888206"/>
          <a:ext cx="0" cy="116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123462</xdr:rowOff>
    </xdr:from>
    <xdr:ext cx="469744" cy="259045"/>
    <xdr:sp macro="" textlink="">
      <xdr:nvSpPr>
        <xdr:cNvPr id="818" name="【公民館】&#10;一人当たり面積最小値テキスト">
          <a:extLst>
            <a:ext uri="{FF2B5EF4-FFF2-40B4-BE49-F238E27FC236}">
              <a16:creationId xmlns:a16="http://schemas.microsoft.com/office/drawing/2014/main" id="{0232581E-62D9-441A-8DD8-85E639852043}"/>
            </a:ext>
          </a:extLst>
        </xdr:cNvPr>
        <xdr:cNvSpPr txBox="1"/>
      </xdr:nvSpPr>
      <xdr:spPr>
        <a:xfrm>
          <a:off x="19547840" y="1806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119635</xdr:rowOff>
    </xdr:from>
    <xdr:to>
      <xdr:col>116</xdr:col>
      <xdr:colOff>152400</xdr:colOff>
      <xdr:row>107</xdr:row>
      <xdr:rowOff>119635</xdr:rowOff>
    </xdr:to>
    <xdr:cxnSp macro="">
      <xdr:nvCxnSpPr>
        <xdr:cNvPr id="819" name="直線コネクタ 818">
          <a:extLst>
            <a:ext uri="{FF2B5EF4-FFF2-40B4-BE49-F238E27FC236}">
              <a16:creationId xmlns:a16="http://schemas.microsoft.com/office/drawing/2014/main" id="{9C9F61FA-DE9B-4A37-9D47-A35A8F94AA30}"/>
            </a:ext>
          </a:extLst>
        </xdr:cNvPr>
        <xdr:cNvCxnSpPr/>
      </xdr:nvCxnSpPr>
      <xdr:spPr>
        <a:xfrm>
          <a:off x="19443700" y="180571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70883</xdr:rowOff>
    </xdr:from>
    <xdr:ext cx="469744" cy="259045"/>
    <xdr:sp macro="" textlink="">
      <xdr:nvSpPr>
        <xdr:cNvPr id="820" name="【公民館】&#10;一人当たり面積最大値テキスト">
          <a:extLst>
            <a:ext uri="{FF2B5EF4-FFF2-40B4-BE49-F238E27FC236}">
              <a16:creationId xmlns:a16="http://schemas.microsoft.com/office/drawing/2014/main" id="{487FDCD4-DD5E-47F8-9516-61ECCA9160D8}"/>
            </a:ext>
          </a:extLst>
        </xdr:cNvPr>
        <xdr:cNvSpPr txBox="1"/>
      </xdr:nvSpPr>
      <xdr:spPr>
        <a:xfrm>
          <a:off x="19547840" y="1666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124206</xdr:rowOff>
    </xdr:from>
    <xdr:to>
      <xdr:col>116</xdr:col>
      <xdr:colOff>152400</xdr:colOff>
      <xdr:row>100</xdr:row>
      <xdr:rowOff>124206</xdr:rowOff>
    </xdr:to>
    <xdr:cxnSp macro="">
      <xdr:nvCxnSpPr>
        <xdr:cNvPr id="821" name="直線コネクタ 820">
          <a:extLst>
            <a:ext uri="{FF2B5EF4-FFF2-40B4-BE49-F238E27FC236}">
              <a16:creationId xmlns:a16="http://schemas.microsoft.com/office/drawing/2014/main" id="{0FD42D0F-B7EA-4DC8-B809-11890B2D76FA}"/>
            </a:ext>
          </a:extLst>
        </xdr:cNvPr>
        <xdr:cNvCxnSpPr/>
      </xdr:nvCxnSpPr>
      <xdr:spPr>
        <a:xfrm>
          <a:off x="19443700" y="168882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170705</xdr:rowOff>
    </xdr:from>
    <xdr:ext cx="469744" cy="259045"/>
    <xdr:sp macro="" textlink="">
      <xdr:nvSpPr>
        <xdr:cNvPr id="822" name="【公民館】&#10;一人当たり面積平均値テキスト">
          <a:extLst>
            <a:ext uri="{FF2B5EF4-FFF2-40B4-BE49-F238E27FC236}">
              <a16:creationId xmlns:a16="http://schemas.microsoft.com/office/drawing/2014/main" id="{FF544142-2DC4-450C-A764-05D3BCD9A713}"/>
            </a:ext>
          </a:extLst>
        </xdr:cNvPr>
        <xdr:cNvSpPr txBox="1"/>
      </xdr:nvSpPr>
      <xdr:spPr>
        <a:xfrm>
          <a:off x="19547840" y="17605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20828</xdr:rowOff>
    </xdr:from>
    <xdr:to>
      <xdr:col>116</xdr:col>
      <xdr:colOff>114300</xdr:colOff>
      <xdr:row>105</xdr:row>
      <xdr:rowOff>122428</xdr:rowOff>
    </xdr:to>
    <xdr:sp macro="" textlink="">
      <xdr:nvSpPr>
        <xdr:cNvPr id="823" name="フローチャート: 判断 822">
          <a:extLst>
            <a:ext uri="{FF2B5EF4-FFF2-40B4-BE49-F238E27FC236}">
              <a16:creationId xmlns:a16="http://schemas.microsoft.com/office/drawing/2014/main" id="{C16B06ED-59C4-4D01-AF73-D816A95D25F3}"/>
            </a:ext>
          </a:extLst>
        </xdr:cNvPr>
        <xdr:cNvSpPr/>
      </xdr:nvSpPr>
      <xdr:spPr>
        <a:xfrm>
          <a:off x="19458940" y="1762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4826</xdr:rowOff>
    </xdr:from>
    <xdr:to>
      <xdr:col>112</xdr:col>
      <xdr:colOff>38100</xdr:colOff>
      <xdr:row>105</xdr:row>
      <xdr:rowOff>106426</xdr:rowOff>
    </xdr:to>
    <xdr:sp macro="" textlink="">
      <xdr:nvSpPr>
        <xdr:cNvPr id="824" name="フローチャート: 判断 823">
          <a:extLst>
            <a:ext uri="{FF2B5EF4-FFF2-40B4-BE49-F238E27FC236}">
              <a16:creationId xmlns:a16="http://schemas.microsoft.com/office/drawing/2014/main" id="{6440D88F-50B8-4E59-B643-A136BBEE85E6}"/>
            </a:ext>
          </a:extLst>
        </xdr:cNvPr>
        <xdr:cNvSpPr/>
      </xdr:nvSpPr>
      <xdr:spPr>
        <a:xfrm>
          <a:off x="18735040" y="176070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11685</xdr:rowOff>
    </xdr:from>
    <xdr:to>
      <xdr:col>107</xdr:col>
      <xdr:colOff>101600</xdr:colOff>
      <xdr:row>105</xdr:row>
      <xdr:rowOff>113285</xdr:rowOff>
    </xdr:to>
    <xdr:sp macro="" textlink="">
      <xdr:nvSpPr>
        <xdr:cNvPr id="825" name="フローチャート: 判断 824">
          <a:extLst>
            <a:ext uri="{FF2B5EF4-FFF2-40B4-BE49-F238E27FC236}">
              <a16:creationId xmlns:a16="http://schemas.microsoft.com/office/drawing/2014/main" id="{FBB735E6-4BBF-4D1F-942B-561FD6F3EB75}"/>
            </a:ext>
          </a:extLst>
        </xdr:cNvPr>
        <xdr:cNvSpPr/>
      </xdr:nvSpPr>
      <xdr:spPr>
        <a:xfrm>
          <a:off x="17937480" y="1761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153415</xdr:rowOff>
    </xdr:from>
    <xdr:to>
      <xdr:col>102</xdr:col>
      <xdr:colOff>165100</xdr:colOff>
      <xdr:row>105</xdr:row>
      <xdr:rowOff>83565</xdr:rowOff>
    </xdr:to>
    <xdr:sp macro="" textlink="">
      <xdr:nvSpPr>
        <xdr:cNvPr id="826" name="フローチャート: 判断 825">
          <a:extLst>
            <a:ext uri="{FF2B5EF4-FFF2-40B4-BE49-F238E27FC236}">
              <a16:creationId xmlns:a16="http://schemas.microsoft.com/office/drawing/2014/main" id="{63E96FEE-103C-4839-8B38-5C74F8C8A82C}"/>
            </a:ext>
          </a:extLst>
        </xdr:cNvPr>
        <xdr:cNvSpPr/>
      </xdr:nvSpPr>
      <xdr:spPr>
        <a:xfrm>
          <a:off x="17162780" y="17587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AF330EBD-DC13-42F7-85EE-37A06FECE989}"/>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6A916787-5F26-4148-9ECA-FD4C26A0F375}"/>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9B570043-CA04-42BE-9E12-65BCF8B8E92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9EC85ADE-9E81-4C73-9872-863A3116754F}"/>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46562229-0908-4F42-8175-42BB4B14A95A}"/>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73406</xdr:rowOff>
    </xdr:from>
    <xdr:to>
      <xdr:col>116</xdr:col>
      <xdr:colOff>114300</xdr:colOff>
      <xdr:row>101</xdr:row>
      <xdr:rowOff>3556</xdr:rowOff>
    </xdr:to>
    <xdr:sp macro="" textlink="">
      <xdr:nvSpPr>
        <xdr:cNvPr id="832" name="楕円 831">
          <a:extLst>
            <a:ext uri="{FF2B5EF4-FFF2-40B4-BE49-F238E27FC236}">
              <a16:creationId xmlns:a16="http://schemas.microsoft.com/office/drawing/2014/main" id="{03A19465-BF56-4E7B-AC4F-5094DB481B12}"/>
            </a:ext>
          </a:extLst>
        </xdr:cNvPr>
        <xdr:cNvSpPr/>
      </xdr:nvSpPr>
      <xdr:spPr>
        <a:xfrm>
          <a:off x="19458940" y="168374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26433</xdr:rowOff>
    </xdr:from>
    <xdr:ext cx="469744" cy="259045"/>
    <xdr:sp macro="" textlink="">
      <xdr:nvSpPr>
        <xdr:cNvPr id="833" name="【公民館】&#10;一人当たり面積該当値テキスト">
          <a:extLst>
            <a:ext uri="{FF2B5EF4-FFF2-40B4-BE49-F238E27FC236}">
              <a16:creationId xmlns:a16="http://schemas.microsoft.com/office/drawing/2014/main" id="{70BAFCF9-8D7F-4907-9DC9-A59FDFC3011B}"/>
            </a:ext>
          </a:extLst>
        </xdr:cNvPr>
        <xdr:cNvSpPr txBox="1"/>
      </xdr:nvSpPr>
      <xdr:spPr>
        <a:xfrm>
          <a:off x="19547840" y="1679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169418</xdr:rowOff>
    </xdr:from>
    <xdr:to>
      <xdr:col>112</xdr:col>
      <xdr:colOff>38100</xdr:colOff>
      <xdr:row>100</xdr:row>
      <xdr:rowOff>99568</xdr:rowOff>
    </xdr:to>
    <xdr:sp macro="" textlink="">
      <xdr:nvSpPr>
        <xdr:cNvPr id="834" name="楕円 833">
          <a:extLst>
            <a:ext uri="{FF2B5EF4-FFF2-40B4-BE49-F238E27FC236}">
              <a16:creationId xmlns:a16="http://schemas.microsoft.com/office/drawing/2014/main" id="{776D1B08-58DD-40EA-80C5-6DD7C5D752AE}"/>
            </a:ext>
          </a:extLst>
        </xdr:cNvPr>
        <xdr:cNvSpPr/>
      </xdr:nvSpPr>
      <xdr:spPr>
        <a:xfrm>
          <a:off x="18735040" y="167657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48768</xdr:rowOff>
    </xdr:from>
    <xdr:to>
      <xdr:col>116</xdr:col>
      <xdr:colOff>63500</xdr:colOff>
      <xdr:row>100</xdr:row>
      <xdr:rowOff>124206</xdr:rowOff>
    </xdr:to>
    <xdr:cxnSp macro="">
      <xdr:nvCxnSpPr>
        <xdr:cNvPr id="835" name="直線コネクタ 834">
          <a:extLst>
            <a:ext uri="{FF2B5EF4-FFF2-40B4-BE49-F238E27FC236}">
              <a16:creationId xmlns:a16="http://schemas.microsoft.com/office/drawing/2014/main" id="{65272751-4C90-462E-B624-5AFA919B2F5B}"/>
            </a:ext>
          </a:extLst>
        </xdr:cNvPr>
        <xdr:cNvCxnSpPr/>
      </xdr:nvCxnSpPr>
      <xdr:spPr>
        <a:xfrm>
          <a:off x="18778220" y="16812768"/>
          <a:ext cx="73152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32258</xdr:rowOff>
    </xdr:from>
    <xdr:to>
      <xdr:col>107</xdr:col>
      <xdr:colOff>101600</xdr:colOff>
      <xdr:row>100</xdr:row>
      <xdr:rowOff>133858</xdr:rowOff>
    </xdr:to>
    <xdr:sp macro="" textlink="">
      <xdr:nvSpPr>
        <xdr:cNvPr id="836" name="楕円 835">
          <a:extLst>
            <a:ext uri="{FF2B5EF4-FFF2-40B4-BE49-F238E27FC236}">
              <a16:creationId xmlns:a16="http://schemas.microsoft.com/office/drawing/2014/main" id="{2EBC16D6-C631-48A2-8376-F924EC5B66BB}"/>
            </a:ext>
          </a:extLst>
        </xdr:cNvPr>
        <xdr:cNvSpPr/>
      </xdr:nvSpPr>
      <xdr:spPr>
        <a:xfrm>
          <a:off x="17937480" y="1679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48768</xdr:rowOff>
    </xdr:from>
    <xdr:to>
      <xdr:col>111</xdr:col>
      <xdr:colOff>177800</xdr:colOff>
      <xdr:row>100</xdr:row>
      <xdr:rowOff>83058</xdr:rowOff>
    </xdr:to>
    <xdr:cxnSp macro="">
      <xdr:nvCxnSpPr>
        <xdr:cNvPr id="837" name="直線コネクタ 836">
          <a:extLst>
            <a:ext uri="{FF2B5EF4-FFF2-40B4-BE49-F238E27FC236}">
              <a16:creationId xmlns:a16="http://schemas.microsoft.com/office/drawing/2014/main" id="{363AA33E-3807-40D8-AB5E-6909BFC2D030}"/>
            </a:ext>
          </a:extLst>
        </xdr:cNvPr>
        <xdr:cNvCxnSpPr/>
      </xdr:nvCxnSpPr>
      <xdr:spPr>
        <a:xfrm flipV="1">
          <a:off x="17988280" y="16812768"/>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64263</xdr:rowOff>
    </xdr:from>
    <xdr:to>
      <xdr:col>102</xdr:col>
      <xdr:colOff>165100</xdr:colOff>
      <xdr:row>100</xdr:row>
      <xdr:rowOff>165863</xdr:rowOff>
    </xdr:to>
    <xdr:sp macro="" textlink="">
      <xdr:nvSpPr>
        <xdr:cNvPr id="838" name="楕円 837">
          <a:extLst>
            <a:ext uri="{FF2B5EF4-FFF2-40B4-BE49-F238E27FC236}">
              <a16:creationId xmlns:a16="http://schemas.microsoft.com/office/drawing/2014/main" id="{16736B02-AE10-481C-9D57-FF2F321B990C}"/>
            </a:ext>
          </a:extLst>
        </xdr:cNvPr>
        <xdr:cNvSpPr/>
      </xdr:nvSpPr>
      <xdr:spPr>
        <a:xfrm>
          <a:off x="17162780" y="1682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83058</xdr:rowOff>
    </xdr:from>
    <xdr:to>
      <xdr:col>107</xdr:col>
      <xdr:colOff>50800</xdr:colOff>
      <xdr:row>100</xdr:row>
      <xdr:rowOff>115063</xdr:rowOff>
    </xdr:to>
    <xdr:cxnSp macro="">
      <xdr:nvCxnSpPr>
        <xdr:cNvPr id="839" name="直線コネクタ 838">
          <a:extLst>
            <a:ext uri="{FF2B5EF4-FFF2-40B4-BE49-F238E27FC236}">
              <a16:creationId xmlns:a16="http://schemas.microsoft.com/office/drawing/2014/main" id="{C603BE79-89CC-4D34-8E29-376F6BF2F061}"/>
            </a:ext>
          </a:extLst>
        </xdr:cNvPr>
        <xdr:cNvCxnSpPr/>
      </xdr:nvCxnSpPr>
      <xdr:spPr>
        <a:xfrm flipV="1">
          <a:off x="17213580" y="16847058"/>
          <a:ext cx="7747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97553</xdr:rowOff>
    </xdr:from>
    <xdr:ext cx="469744" cy="259045"/>
    <xdr:sp macro="" textlink="">
      <xdr:nvSpPr>
        <xdr:cNvPr id="840" name="n_1aveValue【公民館】&#10;一人当たり面積">
          <a:extLst>
            <a:ext uri="{FF2B5EF4-FFF2-40B4-BE49-F238E27FC236}">
              <a16:creationId xmlns:a16="http://schemas.microsoft.com/office/drawing/2014/main" id="{46DFE33C-C899-413F-B99E-6B2107994D65}"/>
            </a:ext>
          </a:extLst>
        </xdr:cNvPr>
        <xdr:cNvSpPr txBox="1"/>
      </xdr:nvSpPr>
      <xdr:spPr>
        <a:xfrm>
          <a:off x="18561127" y="1769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104412</xdr:rowOff>
    </xdr:from>
    <xdr:ext cx="469744" cy="259045"/>
    <xdr:sp macro="" textlink="">
      <xdr:nvSpPr>
        <xdr:cNvPr id="841" name="n_2aveValue【公民館】&#10;一人当たり面積">
          <a:extLst>
            <a:ext uri="{FF2B5EF4-FFF2-40B4-BE49-F238E27FC236}">
              <a16:creationId xmlns:a16="http://schemas.microsoft.com/office/drawing/2014/main" id="{45C290B3-456A-44E8-A526-0FB2F02BC501}"/>
            </a:ext>
          </a:extLst>
        </xdr:cNvPr>
        <xdr:cNvSpPr txBox="1"/>
      </xdr:nvSpPr>
      <xdr:spPr>
        <a:xfrm>
          <a:off x="17776267" y="1770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74692</xdr:rowOff>
    </xdr:from>
    <xdr:ext cx="469744" cy="259045"/>
    <xdr:sp macro="" textlink="">
      <xdr:nvSpPr>
        <xdr:cNvPr id="842" name="n_3aveValue【公民館】&#10;一人当たり面積">
          <a:extLst>
            <a:ext uri="{FF2B5EF4-FFF2-40B4-BE49-F238E27FC236}">
              <a16:creationId xmlns:a16="http://schemas.microsoft.com/office/drawing/2014/main" id="{C723E227-C129-481E-9539-551FCCA78D86}"/>
            </a:ext>
          </a:extLst>
        </xdr:cNvPr>
        <xdr:cNvSpPr txBox="1"/>
      </xdr:nvSpPr>
      <xdr:spPr>
        <a:xfrm>
          <a:off x="17001567" y="1767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116095</xdr:rowOff>
    </xdr:from>
    <xdr:ext cx="469744" cy="259045"/>
    <xdr:sp macro="" textlink="">
      <xdr:nvSpPr>
        <xdr:cNvPr id="843" name="n_1mainValue【公民館】&#10;一人当たり面積">
          <a:extLst>
            <a:ext uri="{FF2B5EF4-FFF2-40B4-BE49-F238E27FC236}">
              <a16:creationId xmlns:a16="http://schemas.microsoft.com/office/drawing/2014/main" id="{F6FF68DC-A0D5-44A4-B97D-D42C58BC729E}"/>
            </a:ext>
          </a:extLst>
        </xdr:cNvPr>
        <xdr:cNvSpPr txBox="1"/>
      </xdr:nvSpPr>
      <xdr:spPr>
        <a:xfrm>
          <a:off x="18561127" y="165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150385</xdr:rowOff>
    </xdr:from>
    <xdr:ext cx="469744" cy="259045"/>
    <xdr:sp macro="" textlink="">
      <xdr:nvSpPr>
        <xdr:cNvPr id="844" name="n_2mainValue【公民館】&#10;一人当たり面積">
          <a:extLst>
            <a:ext uri="{FF2B5EF4-FFF2-40B4-BE49-F238E27FC236}">
              <a16:creationId xmlns:a16="http://schemas.microsoft.com/office/drawing/2014/main" id="{0309D07B-4A15-4592-A2A8-C93EA37E959E}"/>
            </a:ext>
          </a:extLst>
        </xdr:cNvPr>
        <xdr:cNvSpPr txBox="1"/>
      </xdr:nvSpPr>
      <xdr:spPr>
        <a:xfrm>
          <a:off x="17776267" y="1657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10940</xdr:rowOff>
    </xdr:from>
    <xdr:ext cx="469744" cy="259045"/>
    <xdr:sp macro="" textlink="">
      <xdr:nvSpPr>
        <xdr:cNvPr id="845" name="n_3mainValue【公民館】&#10;一人当たり面積">
          <a:extLst>
            <a:ext uri="{FF2B5EF4-FFF2-40B4-BE49-F238E27FC236}">
              <a16:creationId xmlns:a16="http://schemas.microsoft.com/office/drawing/2014/main" id="{ED1380AB-B3F4-4202-8E37-92CCB31B4DD5}"/>
            </a:ext>
          </a:extLst>
        </xdr:cNvPr>
        <xdr:cNvSpPr txBox="1"/>
      </xdr:nvSpPr>
      <xdr:spPr>
        <a:xfrm>
          <a:off x="17001567" y="1660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a:extLst>
            <a:ext uri="{FF2B5EF4-FFF2-40B4-BE49-F238E27FC236}">
              <a16:creationId xmlns:a16="http://schemas.microsoft.com/office/drawing/2014/main" id="{AC8A033F-3783-4B22-A0B5-1A0F581598F1}"/>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a:extLst>
            <a:ext uri="{FF2B5EF4-FFF2-40B4-BE49-F238E27FC236}">
              <a16:creationId xmlns:a16="http://schemas.microsoft.com/office/drawing/2014/main" id="{FA15CC98-7F37-4583-BF2A-F23114E0BED9}"/>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a:extLst>
            <a:ext uri="{FF2B5EF4-FFF2-40B4-BE49-F238E27FC236}">
              <a16:creationId xmlns:a16="http://schemas.microsoft.com/office/drawing/2014/main" id="{95E10E6E-8097-4D0F-B079-2DFE313A9AD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施設の減価償却率は、類似団体と比較して低い水準にあるにもかかわらず、住民一人当たりの施設の面積、金額をみると類似団体中、高い水準にある施設が多く存在している。また漁港施設や、学校施設においては、減価償却率、住民一人当たりの面積及び金額とも類似団体中最上位に位置しており、今後の対策が求められる。今後、公共施設等総合管理計画に基づき、個別施設計画を策定する中で、公共施設の老朽化対策を積極的に推進していくとともに、施設の統廃合についても検討し、公共施設の規模の適正化にも取り組むこととす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7BD165F-970A-462E-A275-B8FBAC978F06}"/>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B60AFEF-9F4E-4D1A-A069-A31EE796E7F6}"/>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AB6C461-4A69-442B-9D2F-7D79239C3939}"/>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6D2CFB9-3908-49CB-860D-0E3E30713D85}"/>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F78B633-19F0-4526-A147-9D23E575EFA7}"/>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E4C6A17-EA84-4C7A-9C70-47F525CDEA0A}"/>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89D71C4-3A85-4808-B650-037C129C33E8}"/>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1DBCBA0-1CAF-4169-8DB4-DDCFF590B4DA}"/>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8C7077A-B766-46DD-AF58-9D3357726BD9}"/>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8A2D3F4-AE3C-448D-8D1C-BDFA1F6C3356}"/>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21,485
21,394
238.99
14,765,496
13,806,639
714,302
9,489,466
20,343,365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56213DA-99C9-45E7-8716-C648B7F33759}"/>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D2A2A41-35E0-44D8-AC2D-B7F863101F7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F040247-6A63-4DFD-A50E-10DCED598557}"/>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5265599-032A-4AF4-8049-BB4D9E726C57}"/>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BC5425B-0DD2-4B2E-B2E6-324818468A8B}"/>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D1CF1DE-E72A-4AA0-93F5-EAE93FA5C588}"/>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90FF781-B7A6-404E-BB42-A63269E24C19}"/>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4B76E18-2701-43EE-B929-781F21B43E9D}"/>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640CB10-4A0C-4EA1-A3A0-6A1527D9EC84}"/>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F5E8917-F6D0-4B24-AAE0-EF0CF7029207}"/>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578005C-BE37-41A9-A14D-4D11FDF105C4}"/>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628EB2C-997C-4A86-B7EC-81A757EFA1E9}"/>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F1C8F41-F961-41F6-AE7D-12E51206FF42}"/>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AC5C2D6-ABB2-4EC3-8141-73870F535842}"/>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341E85F-44C1-4AFE-B06B-0E450431AE32}"/>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802267C-160C-4A8A-ABD1-522AEEBC1378}"/>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2A15AB2-EB3A-4A25-816A-65C7C3B4C364}"/>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0FFB776-6C12-46FE-A373-19B1C674E0A5}"/>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FB97FD8-88DD-4207-A683-252F995CC25D}"/>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5C28D3E-F703-4EA3-81D2-36EDB5E586E5}"/>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7B0F83A-B3E4-4E3F-B182-20BA29A45474}"/>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CC298BC-38D6-4B44-B2E7-B7015BD19D95}"/>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C281C012-F638-43BD-A387-D75A85CF67FF}"/>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44E9EDE-E32D-4759-B686-035E8ACBE8E2}"/>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6D0906A3-9F80-4024-81C1-15D4505AE65C}"/>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BABB2354-12F7-4240-82EA-4EE63ABC35D1}"/>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E9BFCB5B-38BB-4868-BCE3-3DB20C5CDE65}"/>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D599BE08-8B59-41ED-BB14-9B2D7D860FB2}"/>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E51B2429-9E8E-45B5-B858-C46DE5859C01}"/>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ADEADBD9-574A-41FF-8F3A-C30F466B4062}"/>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C358AFC3-6C25-482E-B0A1-9E7CE6CFBBE6}"/>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21A1F6EA-493A-4ACB-B359-2CE33735DA03}"/>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69561DB6-41A7-4096-A9DD-CC2FAE372B62}"/>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6751A168-F6AC-49D4-BEBE-34B8B72B1642}"/>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D041833A-B21D-48DF-A4EB-24A13AFAD2AF}"/>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BDD8708A-4FBB-4279-93A2-DE14E4C1D394}"/>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6E5A49CB-A213-43B9-AF20-FF1B45466224}"/>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ADF6D11F-308E-4CDB-8AB7-64849E8022F3}"/>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76FE0FBD-1580-4D30-9574-346B90C3B47A}"/>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F3652BF2-14D4-4B02-82D5-B5B3E4F916EA}"/>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ACDE4008-9DA7-4C96-A4FE-715939D854DF}"/>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A0FD472A-F258-499F-92BD-7EA98CC0461A}"/>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FFBC6611-C0D7-4710-A09F-9407183054FE}"/>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884B8D87-587D-4977-BF19-E62D029CEFD4}"/>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24A01241-0FBE-4BA0-B749-EB3186C5DD6D}"/>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850166E2-1382-4072-817F-0D18EA409A4E}"/>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a:extLst>
            <a:ext uri="{FF2B5EF4-FFF2-40B4-BE49-F238E27FC236}">
              <a16:creationId xmlns:a16="http://schemas.microsoft.com/office/drawing/2014/main" id="{D73003D4-9B9B-42E8-8847-B4E72B85F9EF}"/>
            </a:ext>
          </a:extLst>
        </xdr:cNvPr>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8C785299-2EC5-4A82-B9D3-575C85A0F7DD}"/>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968C3384-D334-4C8A-A8AF-53DDBDF60AB1}"/>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21B2A090-0469-4ACF-9F35-93444A3D5F4A}"/>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55671D9B-7AF3-44B6-9C68-82D99FF9094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BC8D4CFA-8C7D-41AC-8610-0CC6DC0CE721}"/>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8DB280E2-F82E-45B3-A919-C127D6B9A6B8}"/>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43D94B03-7B99-4F84-B00C-D24CC1FD6F2D}"/>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B5D1055D-255B-4805-B22B-9B28ADC2AB81}"/>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ECD2356B-1622-40C7-9113-110B6870EA57}"/>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8" name="テキスト ボックス 67">
          <a:extLst>
            <a:ext uri="{FF2B5EF4-FFF2-40B4-BE49-F238E27FC236}">
              <a16:creationId xmlns:a16="http://schemas.microsoft.com/office/drawing/2014/main" id="{3AB9B682-2421-412D-BD84-830E4BBCF3A2}"/>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8537414D-F313-4217-9DC7-212764920865}"/>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E98E5C77-8EAD-4C42-8375-C8A3D6F1CBBD}"/>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BF15E3B1-B5A1-47BA-AFE4-7D5C303EC14B}"/>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76200</xdr:rowOff>
    </xdr:from>
    <xdr:to>
      <xdr:col>24</xdr:col>
      <xdr:colOff>62865</xdr:colOff>
      <xdr:row>62</xdr:row>
      <xdr:rowOff>148590</xdr:rowOff>
    </xdr:to>
    <xdr:cxnSp macro="">
      <xdr:nvCxnSpPr>
        <xdr:cNvPr id="72" name="直線コネクタ 71">
          <a:extLst>
            <a:ext uri="{FF2B5EF4-FFF2-40B4-BE49-F238E27FC236}">
              <a16:creationId xmlns:a16="http://schemas.microsoft.com/office/drawing/2014/main" id="{3A2BAD4C-6CC4-400F-8B07-1877737A126B}"/>
            </a:ext>
          </a:extLst>
        </xdr:cNvPr>
        <xdr:cNvCxnSpPr/>
      </xdr:nvCxnSpPr>
      <xdr:spPr>
        <a:xfrm flipV="1">
          <a:off x="4086225" y="9464040"/>
          <a:ext cx="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152417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BD842EF-6AC2-4896-8256-BDB019288447}"/>
            </a:ext>
          </a:extLst>
        </xdr:cNvPr>
        <xdr:cNvSpPr txBox="1"/>
      </xdr:nvSpPr>
      <xdr:spPr>
        <a:xfrm>
          <a:off x="4124960"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148590</xdr:rowOff>
    </xdr:from>
    <xdr:to>
      <xdr:col>24</xdr:col>
      <xdr:colOff>152400</xdr:colOff>
      <xdr:row>62</xdr:row>
      <xdr:rowOff>148590</xdr:rowOff>
    </xdr:to>
    <xdr:cxnSp macro="">
      <xdr:nvCxnSpPr>
        <xdr:cNvPr id="74" name="直線コネクタ 73">
          <a:extLst>
            <a:ext uri="{FF2B5EF4-FFF2-40B4-BE49-F238E27FC236}">
              <a16:creationId xmlns:a16="http://schemas.microsoft.com/office/drawing/2014/main" id="{C47A8CAD-C66E-4C73-9712-F1F88E4A6D73}"/>
            </a:ext>
          </a:extLst>
        </xdr:cNvPr>
        <xdr:cNvCxnSpPr/>
      </xdr:nvCxnSpPr>
      <xdr:spPr>
        <a:xfrm>
          <a:off x="4020820" y="10542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22877</xdr:rowOff>
    </xdr:from>
    <xdr:ext cx="405111" cy="259045"/>
    <xdr:sp macro="" textlink="">
      <xdr:nvSpPr>
        <xdr:cNvPr id="75" name="【体育館・プール】&#10;有形固定資産減価償却率最大値テキスト">
          <a:extLst>
            <a:ext uri="{FF2B5EF4-FFF2-40B4-BE49-F238E27FC236}">
              <a16:creationId xmlns:a16="http://schemas.microsoft.com/office/drawing/2014/main" id="{521B7C1A-8C0D-4800-A10D-8350AD1B5F5F}"/>
            </a:ext>
          </a:extLst>
        </xdr:cNvPr>
        <xdr:cNvSpPr txBox="1"/>
      </xdr:nvSpPr>
      <xdr:spPr>
        <a:xfrm>
          <a:off x="4124960" y="924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76200</xdr:rowOff>
    </xdr:from>
    <xdr:to>
      <xdr:col>24</xdr:col>
      <xdr:colOff>152400</xdr:colOff>
      <xdr:row>56</xdr:row>
      <xdr:rowOff>76200</xdr:rowOff>
    </xdr:to>
    <xdr:cxnSp macro="">
      <xdr:nvCxnSpPr>
        <xdr:cNvPr id="76" name="直線コネクタ 75">
          <a:extLst>
            <a:ext uri="{FF2B5EF4-FFF2-40B4-BE49-F238E27FC236}">
              <a16:creationId xmlns:a16="http://schemas.microsoft.com/office/drawing/2014/main" id="{D9740135-2415-436C-A1C2-3B07A0CDE974}"/>
            </a:ext>
          </a:extLst>
        </xdr:cNvPr>
        <xdr:cNvCxnSpPr/>
      </xdr:nvCxnSpPr>
      <xdr:spPr>
        <a:xfrm>
          <a:off x="4020820" y="9464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147337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1597ADB7-1F1F-4572-AB7F-D659D05E4E8F}"/>
            </a:ext>
          </a:extLst>
        </xdr:cNvPr>
        <xdr:cNvSpPr txBox="1"/>
      </xdr:nvSpPr>
      <xdr:spPr>
        <a:xfrm>
          <a:off x="4124960" y="9702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124460</xdr:rowOff>
    </xdr:from>
    <xdr:to>
      <xdr:col>24</xdr:col>
      <xdr:colOff>114300</xdr:colOff>
      <xdr:row>59</xdr:row>
      <xdr:rowOff>54610</xdr:rowOff>
    </xdr:to>
    <xdr:sp macro="" textlink="">
      <xdr:nvSpPr>
        <xdr:cNvPr id="78" name="フローチャート: 判断 77">
          <a:extLst>
            <a:ext uri="{FF2B5EF4-FFF2-40B4-BE49-F238E27FC236}">
              <a16:creationId xmlns:a16="http://schemas.microsoft.com/office/drawing/2014/main" id="{B78543C7-ED81-41F7-A5C0-4EA4BCC14A0F}"/>
            </a:ext>
          </a:extLst>
        </xdr:cNvPr>
        <xdr:cNvSpPr/>
      </xdr:nvSpPr>
      <xdr:spPr>
        <a:xfrm>
          <a:off x="4036060" y="9847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162560</xdr:rowOff>
    </xdr:from>
    <xdr:to>
      <xdr:col>20</xdr:col>
      <xdr:colOff>38100</xdr:colOff>
      <xdr:row>59</xdr:row>
      <xdr:rowOff>92710</xdr:rowOff>
    </xdr:to>
    <xdr:sp macro="" textlink="">
      <xdr:nvSpPr>
        <xdr:cNvPr id="79" name="フローチャート: 判断 78">
          <a:extLst>
            <a:ext uri="{FF2B5EF4-FFF2-40B4-BE49-F238E27FC236}">
              <a16:creationId xmlns:a16="http://schemas.microsoft.com/office/drawing/2014/main" id="{366330EC-1040-4021-A296-F0074C8D5318}"/>
            </a:ext>
          </a:extLst>
        </xdr:cNvPr>
        <xdr:cNvSpPr/>
      </xdr:nvSpPr>
      <xdr:spPr>
        <a:xfrm>
          <a:off x="3312160" y="98856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109237</xdr:rowOff>
    </xdr:from>
    <xdr:ext cx="405111" cy="259045"/>
    <xdr:sp macro="" textlink="">
      <xdr:nvSpPr>
        <xdr:cNvPr id="80" name="n_1aveValue【体育館・プール】&#10;有形固定資産減価償却率">
          <a:extLst>
            <a:ext uri="{FF2B5EF4-FFF2-40B4-BE49-F238E27FC236}">
              <a16:creationId xmlns:a16="http://schemas.microsoft.com/office/drawing/2014/main" id="{62AE40B4-FBAA-4915-907A-298953E44EA6}"/>
            </a:ext>
          </a:extLst>
        </xdr:cNvPr>
        <xdr:cNvSpPr txBox="1"/>
      </xdr:nvSpPr>
      <xdr:spPr>
        <a:xfrm>
          <a:off x="317056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124460</xdr:rowOff>
    </xdr:from>
    <xdr:to>
      <xdr:col>15</xdr:col>
      <xdr:colOff>101600</xdr:colOff>
      <xdr:row>59</xdr:row>
      <xdr:rowOff>54610</xdr:rowOff>
    </xdr:to>
    <xdr:sp macro="" textlink="">
      <xdr:nvSpPr>
        <xdr:cNvPr id="81" name="フローチャート: 判断 80">
          <a:extLst>
            <a:ext uri="{FF2B5EF4-FFF2-40B4-BE49-F238E27FC236}">
              <a16:creationId xmlns:a16="http://schemas.microsoft.com/office/drawing/2014/main" id="{311B367E-8D54-45D0-856C-E95EE38CBB97}"/>
            </a:ext>
          </a:extLst>
        </xdr:cNvPr>
        <xdr:cNvSpPr/>
      </xdr:nvSpPr>
      <xdr:spPr>
        <a:xfrm>
          <a:off x="2514600" y="9847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71137</xdr:rowOff>
    </xdr:from>
    <xdr:ext cx="405111" cy="259045"/>
    <xdr:sp macro="" textlink="">
      <xdr:nvSpPr>
        <xdr:cNvPr id="82" name="n_2aveValue【体育館・プール】&#10;有形固定資産減価償却率">
          <a:extLst>
            <a:ext uri="{FF2B5EF4-FFF2-40B4-BE49-F238E27FC236}">
              <a16:creationId xmlns:a16="http://schemas.microsoft.com/office/drawing/2014/main" id="{5A193112-CA6A-495E-8695-0C3F13084EF2}"/>
            </a:ext>
          </a:extLst>
        </xdr:cNvPr>
        <xdr:cNvSpPr txBox="1"/>
      </xdr:nvSpPr>
      <xdr:spPr>
        <a:xfrm>
          <a:off x="238570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6350</xdr:rowOff>
    </xdr:from>
    <xdr:to>
      <xdr:col>10</xdr:col>
      <xdr:colOff>165100</xdr:colOff>
      <xdr:row>60</xdr:row>
      <xdr:rowOff>107950</xdr:rowOff>
    </xdr:to>
    <xdr:sp macro="" textlink="">
      <xdr:nvSpPr>
        <xdr:cNvPr id="83" name="フローチャート: 判断 82">
          <a:extLst>
            <a:ext uri="{FF2B5EF4-FFF2-40B4-BE49-F238E27FC236}">
              <a16:creationId xmlns:a16="http://schemas.microsoft.com/office/drawing/2014/main" id="{10A53DF6-1C42-46A4-8878-C0794A1856CB}"/>
            </a:ext>
          </a:extLst>
        </xdr:cNvPr>
        <xdr:cNvSpPr/>
      </xdr:nvSpPr>
      <xdr:spPr>
        <a:xfrm>
          <a:off x="17399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124477</xdr:rowOff>
    </xdr:from>
    <xdr:ext cx="405111" cy="259045"/>
    <xdr:sp macro="" textlink="">
      <xdr:nvSpPr>
        <xdr:cNvPr id="84" name="n_3aveValue【体育館・プール】&#10;有形固定資産減価償却率">
          <a:extLst>
            <a:ext uri="{FF2B5EF4-FFF2-40B4-BE49-F238E27FC236}">
              <a16:creationId xmlns:a16="http://schemas.microsoft.com/office/drawing/2014/main" id="{EC0468EE-2581-46A2-8828-635F8E8BDB01}"/>
            </a:ext>
          </a:extLst>
        </xdr:cNvPr>
        <xdr:cNvSpPr txBox="1"/>
      </xdr:nvSpPr>
      <xdr:spPr>
        <a:xfrm>
          <a:off x="161100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FF47E33C-D12E-4F26-9AE4-5F93E780B9C7}"/>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BC6F781A-3580-4795-A822-37BB889031E8}"/>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88A6A1E4-C5F3-45B5-B129-7DA5C46A44B2}"/>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C6A83116-B0AD-44A1-99A7-F80C0A58CB57}"/>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ABC41279-0E94-4CD7-B74F-1E55DADEF2F5}"/>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97790</xdr:rowOff>
    </xdr:from>
    <xdr:to>
      <xdr:col>24</xdr:col>
      <xdr:colOff>114300</xdr:colOff>
      <xdr:row>63</xdr:row>
      <xdr:rowOff>27940</xdr:rowOff>
    </xdr:to>
    <xdr:sp macro="" textlink="">
      <xdr:nvSpPr>
        <xdr:cNvPr id="90" name="楕円 89">
          <a:extLst>
            <a:ext uri="{FF2B5EF4-FFF2-40B4-BE49-F238E27FC236}">
              <a16:creationId xmlns:a16="http://schemas.microsoft.com/office/drawing/2014/main" id="{31EA9767-F955-4EC5-8480-D466DA4C63E6}"/>
            </a:ext>
          </a:extLst>
        </xdr:cNvPr>
        <xdr:cNvSpPr/>
      </xdr:nvSpPr>
      <xdr:spPr>
        <a:xfrm>
          <a:off x="4036060" y="10491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12717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3369203C-390C-4069-8D67-A31A92886599}"/>
            </a:ext>
          </a:extLst>
        </xdr:cNvPr>
        <xdr:cNvSpPr txBox="1"/>
      </xdr:nvSpPr>
      <xdr:spPr>
        <a:xfrm>
          <a:off x="4124960" y="1040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6350</xdr:rowOff>
    </xdr:from>
    <xdr:to>
      <xdr:col>20</xdr:col>
      <xdr:colOff>38100</xdr:colOff>
      <xdr:row>63</xdr:row>
      <xdr:rowOff>107950</xdr:rowOff>
    </xdr:to>
    <xdr:sp macro="" textlink="">
      <xdr:nvSpPr>
        <xdr:cNvPr id="92" name="楕円 91">
          <a:extLst>
            <a:ext uri="{FF2B5EF4-FFF2-40B4-BE49-F238E27FC236}">
              <a16:creationId xmlns:a16="http://schemas.microsoft.com/office/drawing/2014/main" id="{4A056AE4-1168-46EA-BF30-9CE630FFFFEF}"/>
            </a:ext>
          </a:extLst>
        </xdr:cNvPr>
        <xdr:cNvSpPr/>
      </xdr:nvSpPr>
      <xdr:spPr>
        <a:xfrm>
          <a:off x="3312160" y="105676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148590</xdr:rowOff>
    </xdr:from>
    <xdr:to>
      <xdr:col>24</xdr:col>
      <xdr:colOff>63500</xdr:colOff>
      <xdr:row>63</xdr:row>
      <xdr:rowOff>57150</xdr:rowOff>
    </xdr:to>
    <xdr:cxnSp macro="">
      <xdr:nvCxnSpPr>
        <xdr:cNvPr id="93" name="直線コネクタ 92">
          <a:extLst>
            <a:ext uri="{FF2B5EF4-FFF2-40B4-BE49-F238E27FC236}">
              <a16:creationId xmlns:a16="http://schemas.microsoft.com/office/drawing/2014/main" id="{CAA5AED9-53EC-4F79-BAEF-A26AC16D0271}"/>
            </a:ext>
          </a:extLst>
        </xdr:cNvPr>
        <xdr:cNvCxnSpPr/>
      </xdr:nvCxnSpPr>
      <xdr:spPr>
        <a:xfrm flipV="1">
          <a:off x="3355340" y="10542270"/>
          <a:ext cx="73152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90170</xdr:rowOff>
    </xdr:from>
    <xdr:to>
      <xdr:col>15</xdr:col>
      <xdr:colOff>101600</xdr:colOff>
      <xdr:row>64</xdr:row>
      <xdr:rowOff>20320</xdr:rowOff>
    </xdr:to>
    <xdr:sp macro="" textlink="">
      <xdr:nvSpPr>
        <xdr:cNvPr id="94" name="楕円 93">
          <a:extLst>
            <a:ext uri="{FF2B5EF4-FFF2-40B4-BE49-F238E27FC236}">
              <a16:creationId xmlns:a16="http://schemas.microsoft.com/office/drawing/2014/main" id="{692B5189-A7CF-4DE8-9715-95E0663C03B4}"/>
            </a:ext>
          </a:extLst>
        </xdr:cNvPr>
        <xdr:cNvSpPr/>
      </xdr:nvSpPr>
      <xdr:spPr>
        <a:xfrm>
          <a:off x="2514600" y="10651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57150</xdr:rowOff>
    </xdr:from>
    <xdr:to>
      <xdr:col>19</xdr:col>
      <xdr:colOff>177800</xdr:colOff>
      <xdr:row>63</xdr:row>
      <xdr:rowOff>140970</xdr:rowOff>
    </xdr:to>
    <xdr:cxnSp macro="">
      <xdr:nvCxnSpPr>
        <xdr:cNvPr id="95" name="直線コネクタ 94">
          <a:extLst>
            <a:ext uri="{FF2B5EF4-FFF2-40B4-BE49-F238E27FC236}">
              <a16:creationId xmlns:a16="http://schemas.microsoft.com/office/drawing/2014/main" id="{068F648D-0A5D-4944-A71C-7BEE1B44B69C}"/>
            </a:ext>
          </a:extLst>
        </xdr:cNvPr>
        <xdr:cNvCxnSpPr/>
      </xdr:nvCxnSpPr>
      <xdr:spPr>
        <a:xfrm flipV="1">
          <a:off x="2565400" y="10618470"/>
          <a:ext cx="78994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2540</xdr:rowOff>
    </xdr:from>
    <xdr:to>
      <xdr:col>10</xdr:col>
      <xdr:colOff>165100</xdr:colOff>
      <xdr:row>64</xdr:row>
      <xdr:rowOff>104140</xdr:rowOff>
    </xdr:to>
    <xdr:sp macro="" textlink="">
      <xdr:nvSpPr>
        <xdr:cNvPr id="96" name="楕円 95">
          <a:extLst>
            <a:ext uri="{FF2B5EF4-FFF2-40B4-BE49-F238E27FC236}">
              <a16:creationId xmlns:a16="http://schemas.microsoft.com/office/drawing/2014/main" id="{315D4A5B-1F1C-477B-8909-F5B204280156}"/>
            </a:ext>
          </a:extLst>
        </xdr:cNvPr>
        <xdr:cNvSpPr/>
      </xdr:nvSpPr>
      <xdr:spPr>
        <a:xfrm>
          <a:off x="17399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140970</xdr:rowOff>
    </xdr:from>
    <xdr:to>
      <xdr:col>15</xdr:col>
      <xdr:colOff>50800</xdr:colOff>
      <xdr:row>64</xdr:row>
      <xdr:rowOff>53340</xdr:rowOff>
    </xdr:to>
    <xdr:cxnSp macro="">
      <xdr:nvCxnSpPr>
        <xdr:cNvPr id="97" name="直線コネクタ 96">
          <a:extLst>
            <a:ext uri="{FF2B5EF4-FFF2-40B4-BE49-F238E27FC236}">
              <a16:creationId xmlns:a16="http://schemas.microsoft.com/office/drawing/2014/main" id="{CAB34438-E16C-4AB8-912F-16C4A9B9A51D}"/>
            </a:ext>
          </a:extLst>
        </xdr:cNvPr>
        <xdr:cNvCxnSpPr/>
      </xdr:nvCxnSpPr>
      <xdr:spPr>
        <a:xfrm flipV="1">
          <a:off x="1790700" y="10702290"/>
          <a:ext cx="7747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99077</xdr:rowOff>
    </xdr:from>
    <xdr:ext cx="405111" cy="259045"/>
    <xdr:sp macro="" textlink="">
      <xdr:nvSpPr>
        <xdr:cNvPr id="98" name="n_1mainValue【体育館・プール】&#10;有形固定資産減価償却率">
          <a:extLst>
            <a:ext uri="{FF2B5EF4-FFF2-40B4-BE49-F238E27FC236}">
              <a16:creationId xmlns:a16="http://schemas.microsoft.com/office/drawing/2014/main" id="{71A9431A-3280-4B41-AE6D-5045C1239E5E}"/>
            </a:ext>
          </a:extLst>
        </xdr:cNvPr>
        <xdr:cNvSpPr txBox="1"/>
      </xdr:nvSpPr>
      <xdr:spPr>
        <a:xfrm>
          <a:off x="317056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11447</xdr:rowOff>
    </xdr:from>
    <xdr:ext cx="405111" cy="259045"/>
    <xdr:sp macro="" textlink="">
      <xdr:nvSpPr>
        <xdr:cNvPr id="99" name="n_2mainValue【体育館・プール】&#10;有形固定資産減価償却率">
          <a:extLst>
            <a:ext uri="{FF2B5EF4-FFF2-40B4-BE49-F238E27FC236}">
              <a16:creationId xmlns:a16="http://schemas.microsoft.com/office/drawing/2014/main" id="{FDD94850-2C0C-491B-AC6C-319B2AD5FD40}"/>
            </a:ext>
          </a:extLst>
        </xdr:cNvPr>
        <xdr:cNvSpPr txBox="1"/>
      </xdr:nvSpPr>
      <xdr:spPr>
        <a:xfrm>
          <a:off x="238570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95267</xdr:rowOff>
    </xdr:from>
    <xdr:ext cx="405111" cy="259045"/>
    <xdr:sp macro="" textlink="">
      <xdr:nvSpPr>
        <xdr:cNvPr id="100" name="n_3mainValue【体育館・プール】&#10;有形固定資産減価償却率">
          <a:extLst>
            <a:ext uri="{FF2B5EF4-FFF2-40B4-BE49-F238E27FC236}">
              <a16:creationId xmlns:a16="http://schemas.microsoft.com/office/drawing/2014/main" id="{4781B9BB-E65C-4AB5-B252-5B2A4A00ADA2}"/>
            </a:ext>
          </a:extLst>
        </xdr:cNvPr>
        <xdr:cNvSpPr txBox="1"/>
      </xdr:nvSpPr>
      <xdr:spPr>
        <a:xfrm>
          <a:off x="1611004"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0F408DB7-1D22-485F-86ED-98906A7C9EEC}"/>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30138EA7-0A0C-4D27-9A7E-11B5AF0B20FE}"/>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756F23A3-15E6-4163-B6A3-A9F7934E3C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1BAE5350-EF94-4587-8E4B-FD58B5FAB5D3}"/>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E4503329-77B4-496E-AEA5-C779D803F918}"/>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08A1D3D2-BEDD-4E3C-85AD-D14097FCFF51}"/>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CCBB7ED3-166B-4886-8ECE-E0E79D35118C}"/>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26516F58-575F-4DEA-B7D2-6B161852217E}"/>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A2012687-604B-47A0-8B98-3D82459B9D44}"/>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C3A96EBA-0107-461C-8F97-1740CF933C99}"/>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11" name="テキスト ボックス 110">
          <a:extLst>
            <a:ext uri="{FF2B5EF4-FFF2-40B4-BE49-F238E27FC236}">
              <a16:creationId xmlns:a16="http://schemas.microsoft.com/office/drawing/2014/main" id="{C39F616C-1647-4930-B965-0FB2322A6AD5}"/>
            </a:ext>
          </a:extLst>
        </xdr:cNvPr>
        <xdr:cNvSpPr txBox="1"/>
      </xdr:nvSpPr>
      <xdr:spPr>
        <a:xfrm>
          <a:off x="54053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112" name="直線コネクタ 111">
          <a:extLst>
            <a:ext uri="{FF2B5EF4-FFF2-40B4-BE49-F238E27FC236}">
              <a16:creationId xmlns:a16="http://schemas.microsoft.com/office/drawing/2014/main" id="{89304251-0BE2-4AFF-9CB3-B894607E191C}"/>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3" name="テキスト ボックス 112">
          <a:extLst>
            <a:ext uri="{FF2B5EF4-FFF2-40B4-BE49-F238E27FC236}">
              <a16:creationId xmlns:a16="http://schemas.microsoft.com/office/drawing/2014/main" id="{07DD4026-2282-4E04-9333-B2043C296577}"/>
            </a:ext>
          </a:extLst>
        </xdr:cNvPr>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4" name="直線コネクタ 113">
          <a:extLst>
            <a:ext uri="{FF2B5EF4-FFF2-40B4-BE49-F238E27FC236}">
              <a16:creationId xmlns:a16="http://schemas.microsoft.com/office/drawing/2014/main" id="{FE369232-2452-49F7-AC69-25EF71BCA3C4}"/>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5" name="テキスト ボックス 114">
          <a:extLst>
            <a:ext uri="{FF2B5EF4-FFF2-40B4-BE49-F238E27FC236}">
              <a16:creationId xmlns:a16="http://schemas.microsoft.com/office/drawing/2014/main" id="{8AF21D12-622C-420A-9852-DC1F7D6F5B72}"/>
            </a:ext>
          </a:extLst>
        </xdr:cNvPr>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6" name="直線コネクタ 115">
          <a:extLst>
            <a:ext uri="{FF2B5EF4-FFF2-40B4-BE49-F238E27FC236}">
              <a16:creationId xmlns:a16="http://schemas.microsoft.com/office/drawing/2014/main" id="{B88A6D58-F46A-4F34-A99A-DBBD49B92F45}"/>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7" name="テキスト ボックス 116">
          <a:extLst>
            <a:ext uri="{FF2B5EF4-FFF2-40B4-BE49-F238E27FC236}">
              <a16:creationId xmlns:a16="http://schemas.microsoft.com/office/drawing/2014/main" id="{F56976AB-7549-4DF8-A366-B368F4A86855}"/>
            </a:ext>
          </a:extLst>
        </xdr:cNvPr>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8" name="直線コネクタ 117">
          <a:extLst>
            <a:ext uri="{FF2B5EF4-FFF2-40B4-BE49-F238E27FC236}">
              <a16:creationId xmlns:a16="http://schemas.microsoft.com/office/drawing/2014/main" id="{585AAFD4-7CD7-451B-95E2-1349E911D93B}"/>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19" name="テキスト ボックス 118">
          <a:extLst>
            <a:ext uri="{FF2B5EF4-FFF2-40B4-BE49-F238E27FC236}">
              <a16:creationId xmlns:a16="http://schemas.microsoft.com/office/drawing/2014/main" id="{430A6CEB-EACC-46A6-8DEF-CF7C8DDC0338}"/>
            </a:ext>
          </a:extLst>
        </xdr:cNvPr>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a:extLst>
            <a:ext uri="{FF2B5EF4-FFF2-40B4-BE49-F238E27FC236}">
              <a16:creationId xmlns:a16="http://schemas.microsoft.com/office/drawing/2014/main" id="{762E19A3-385F-479B-9E8E-5F5141B32A72}"/>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1" name="テキスト ボックス 120">
          <a:extLst>
            <a:ext uri="{FF2B5EF4-FFF2-40B4-BE49-F238E27FC236}">
              <a16:creationId xmlns:a16="http://schemas.microsoft.com/office/drawing/2014/main" id="{1A11F6E5-76A4-4BF8-A96C-60D1FA8F5FA8}"/>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a:extLst>
            <a:ext uri="{FF2B5EF4-FFF2-40B4-BE49-F238E27FC236}">
              <a16:creationId xmlns:a16="http://schemas.microsoft.com/office/drawing/2014/main" id="{220E2C82-0F19-48D2-A5A7-E4046838456E}"/>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109728</xdr:rowOff>
    </xdr:from>
    <xdr:to>
      <xdr:col>54</xdr:col>
      <xdr:colOff>189865</xdr:colOff>
      <xdr:row>64</xdr:row>
      <xdr:rowOff>9144</xdr:rowOff>
    </xdr:to>
    <xdr:cxnSp macro="">
      <xdr:nvCxnSpPr>
        <xdr:cNvPr id="123" name="直線コネクタ 122">
          <a:extLst>
            <a:ext uri="{FF2B5EF4-FFF2-40B4-BE49-F238E27FC236}">
              <a16:creationId xmlns:a16="http://schemas.microsoft.com/office/drawing/2014/main" id="{91AF40E7-43F1-46E5-B805-B0BE3952D231}"/>
            </a:ext>
          </a:extLst>
        </xdr:cNvPr>
        <xdr:cNvCxnSpPr/>
      </xdr:nvCxnSpPr>
      <xdr:spPr>
        <a:xfrm flipV="1">
          <a:off x="9219565" y="9497568"/>
          <a:ext cx="0" cy="1240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12971</xdr:rowOff>
    </xdr:from>
    <xdr:ext cx="469744" cy="259045"/>
    <xdr:sp macro="" textlink="">
      <xdr:nvSpPr>
        <xdr:cNvPr id="124" name="【体育館・プール】&#10;一人当たり面積最小値テキスト">
          <a:extLst>
            <a:ext uri="{FF2B5EF4-FFF2-40B4-BE49-F238E27FC236}">
              <a16:creationId xmlns:a16="http://schemas.microsoft.com/office/drawing/2014/main" id="{6A03C37F-6BC7-417B-AD36-F162CF475AE3}"/>
            </a:ext>
          </a:extLst>
        </xdr:cNvPr>
        <xdr:cNvSpPr txBox="1"/>
      </xdr:nvSpPr>
      <xdr:spPr>
        <a:xfrm>
          <a:off x="9258300" y="1074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9144</xdr:rowOff>
    </xdr:from>
    <xdr:to>
      <xdr:col>55</xdr:col>
      <xdr:colOff>88900</xdr:colOff>
      <xdr:row>64</xdr:row>
      <xdr:rowOff>9144</xdr:rowOff>
    </xdr:to>
    <xdr:cxnSp macro="">
      <xdr:nvCxnSpPr>
        <xdr:cNvPr id="125" name="直線コネクタ 124">
          <a:extLst>
            <a:ext uri="{FF2B5EF4-FFF2-40B4-BE49-F238E27FC236}">
              <a16:creationId xmlns:a16="http://schemas.microsoft.com/office/drawing/2014/main" id="{B56B6B4E-AAEF-4D36-A0DA-1E034A6ADACA}"/>
            </a:ext>
          </a:extLst>
        </xdr:cNvPr>
        <xdr:cNvCxnSpPr/>
      </xdr:nvCxnSpPr>
      <xdr:spPr>
        <a:xfrm>
          <a:off x="9154160" y="107381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56405</xdr:rowOff>
    </xdr:from>
    <xdr:ext cx="469744" cy="259045"/>
    <xdr:sp macro="" textlink="">
      <xdr:nvSpPr>
        <xdr:cNvPr id="126" name="【体育館・プール】&#10;一人当たり面積最大値テキスト">
          <a:extLst>
            <a:ext uri="{FF2B5EF4-FFF2-40B4-BE49-F238E27FC236}">
              <a16:creationId xmlns:a16="http://schemas.microsoft.com/office/drawing/2014/main" id="{BD601105-4D3C-4BB6-8B7B-015B2259E087}"/>
            </a:ext>
          </a:extLst>
        </xdr:cNvPr>
        <xdr:cNvSpPr txBox="1"/>
      </xdr:nvSpPr>
      <xdr:spPr>
        <a:xfrm>
          <a:off x="9258300" y="9276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109728</xdr:rowOff>
    </xdr:from>
    <xdr:to>
      <xdr:col>55</xdr:col>
      <xdr:colOff>88900</xdr:colOff>
      <xdr:row>56</xdr:row>
      <xdr:rowOff>109728</xdr:rowOff>
    </xdr:to>
    <xdr:cxnSp macro="">
      <xdr:nvCxnSpPr>
        <xdr:cNvPr id="127" name="直線コネクタ 126">
          <a:extLst>
            <a:ext uri="{FF2B5EF4-FFF2-40B4-BE49-F238E27FC236}">
              <a16:creationId xmlns:a16="http://schemas.microsoft.com/office/drawing/2014/main" id="{C4C33AEC-8AB7-4298-99AE-29591A496118}"/>
            </a:ext>
          </a:extLst>
        </xdr:cNvPr>
        <xdr:cNvCxnSpPr/>
      </xdr:nvCxnSpPr>
      <xdr:spPr>
        <a:xfrm>
          <a:off x="9154160" y="94975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142511</xdr:rowOff>
    </xdr:from>
    <xdr:ext cx="469744" cy="259045"/>
    <xdr:sp macro="" textlink="">
      <xdr:nvSpPr>
        <xdr:cNvPr id="128" name="【体育館・プール】&#10;一人当たり面積平均値テキスト">
          <a:extLst>
            <a:ext uri="{FF2B5EF4-FFF2-40B4-BE49-F238E27FC236}">
              <a16:creationId xmlns:a16="http://schemas.microsoft.com/office/drawing/2014/main" id="{4A0AFEF7-208D-4FEB-B77E-9E372F1AF21C}"/>
            </a:ext>
          </a:extLst>
        </xdr:cNvPr>
        <xdr:cNvSpPr txBox="1"/>
      </xdr:nvSpPr>
      <xdr:spPr>
        <a:xfrm>
          <a:off x="9258300" y="1020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164084</xdr:rowOff>
    </xdr:from>
    <xdr:to>
      <xdr:col>55</xdr:col>
      <xdr:colOff>50800</xdr:colOff>
      <xdr:row>61</xdr:row>
      <xdr:rowOff>94234</xdr:rowOff>
    </xdr:to>
    <xdr:sp macro="" textlink="">
      <xdr:nvSpPr>
        <xdr:cNvPr id="129" name="フローチャート: 判断 128">
          <a:extLst>
            <a:ext uri="{FF2B5EF4-FFF2-40B4-BE49-F238E27FC236}">
              <a16:creationId xmlns:a16="http://schemas.microsoft.com/office/drawing/2014/main" id="{BC5FD84B-4D74-4866-9F99-086BFB52CEEB}"/>
            </a:ext>
          </a:extLst>
        </xdr:cNvPr>
        <xdr:cNvSpPr/>
      </xdr:nvSpPr>
      <xdr:spPr>
        <a:xfrm>
          <a:off x="9192260" y="102224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6350</xdr:rowOff>
    </xdr:from>
    <xdr:to>
      <xdr:col>50</xdr:col>
      <xdr:colOff>165100</xdr:colOff>
      <xdr:row>61</xdr:row>
      <xdr:rowOff>107950</xdr:rowOff>
    </xdr:to>
    <xdr:sp macro="" textlink="">
      <xdr:nvSpPr>
        <xdr:cNvPr id="130" name="フローチャート: 判断 129">
          <a:extLst>
            <a:ext uri="{FF2B5EF4-FFF2-40B4-BE49-F238E27FC236}">
              <a16:creationId xmlns:a16="http://schemas.microsoft.com/office/drawing/2014/main" id="{1FE266D0-3552-4F94-9F9E-743BA71C02A1}"/>
            </a:ext>
          </a:extLst>
        </xdr:cNvPr>
        <xdr:cNvSpPr/>
      </xdr:nvSpPr>
      <xdr:spPr>
        <a:xfrm>
          <a:off x="8445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99077</xdr:rowOff>
    </xdr:from>
    <xdr:ext cx="469744" cy="259045"/>
    <xdr:sp macro="" textlink="">
      <xdr:nvSpPr>
        <xdr:cNvPr id="131" name="n_1aveValue【体育館・プール】&#10;一人当たり面積">
          <a:extLst>
            <a:ext uri="{FF2B5EF4-FFF2-40B4-BE49-F238E27FC236}">
              <a16:creationId xmlns:a16="http://schemas.microsoft.com/office/drawing/2014/main" id="{E4DCA609-8946-423C-83BE-CD2262CB8953}"/>
            </a:ext>
          </a:extLst>
        </xdr:cNvPr>
        <xdr:cNvSpPr txBox="1"/>
      </xdr:nvSpPr>
      <xdr:spPr>
        <a:xfrm>
          <a:off x="8271587" y="1032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20066</xdr:rowOff>
    </xdr:from>
    <xdr:to>
      <xdr:col>46</xdr:col>
      <xdr:colOff>38100</xdr:colOff>
      <xdr:row>61</xdr:row>
      <xdr:rowOff>121666</xdr:rowOff>
    </xdr:to>
    <xdr:sp macro="" textlink="">
      <xdr:nvSpPr>
        <xdr:cNvPr id="132" name="フローチャート: 判断 131">
          <a:extLst>
            <a:ext uri="{FF2B5EF4-FFF2-40B4-BE49-F238E27FC236}">
              <a16:creationId xmlns:a16="http://schemas.microsoft.com/office/drawing/2014/main" id="{C12D08D0-A830-40FE-A9ED-A4D53F3F1DFE}"/>
            </a:ext>
          </a:extLst>
        </xdr:cNvPr>
        <xdr:cNvSpPr/>
      </xdr:nvSpPr>
      <xdr:spPr>
        <a:xfrm>
          <a:off x="7670800" y="102461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112793</xdr:rowOff>
    </xdr:from>
    <xdr:ext cx="469744" cy="259045"/>
    <xdr:sp macro="" textlink="">
      <xdr:nvSpPr>
        <xdr:cNvPr id="133" name="n_2aveValue【体育館・プール】&#10;一人当たり面積">
          <a:extLst>
            <a:ext uri="{FF2B5EF4-FFF2-40B4-BE49-F238E27FC236}">
              <a16:creationId xmlns:a16="http://schemas.microsoft.com/office/drawing/2014/main" id="{3A361139-AF24-4B4D-890A-85B2910C395E}"/>
            </a:ext>
          </a:extLst>
        </xdr:cNvPr>
        <xdr:cNvSpPr txBox="1"/>
      </xdr:nvSpPr>
      <xdr:spPr>
        <a:xfrm>
          <a:off x="7509587" y="1033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22352</xdr:rowOff>
    </xdr:from>
    <xdr:to>
      <xdr:col>41</xdr:col>
      <xdr:colOff>101600</xdr:colOff>
      <xdr:row>60</xdr:row>
      <xdr:rowOff>123952</xdr:rowOff>
    </xdr:to>
    <xdr:sp macro="" textlink="">
      <xdr:nvSpPr>
        <xdr:cNvPr id="134" name="フローチャート: 判断 133">
          <a:extLst>
            <a:ext uri="{FF2B5EF4-FFF2-40B4-BE49-F238E27FC236}">
              <a16:creationId xmlns:a16="http://schemas.microsoft.com/office/drawing/2014/main" id="{7A92F52D-C0CB-4A66-9689-696CDF7E22CB}"/>
            </a:ext>
          </a:extLst>
        </xdr:cNvPr>
        <xdr:cNvSpPr/>
      </xdr:nvSpPr>
      <xdr:spPr>
        <a:xfrm>
          <a:off x="687324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115079</xdr:rowOff>
    </xdr:from>
    <xdr:ext cx="469744" cy="259045"/>
    <xdr:sp macro="" textlink="">
      <xdr:nvSpPr>
        <xdr:cNvPr id="135" name="n_3aveValue【体育館・プール】&#10;一人当たり面積">
          <a:extLst>
            <a:ext uri="{FF2B5EF4-FFF2-40B4-BE49-F238E27FC236}">
              <a16:creationId xmlns:a16="http://schemas.microsoft.com/office/drawing/2014/main" id="{0E69076B-3842-4842-A0AA-0284ACFBCD91}"/>
            </a:ext>
          </a:extLst>
        </xdr:cNvPr>
        <xdr:cNvSpPr txBox="1"/>
      </xdr:nvSpPr>
      <xdr:spPr>
        <a:xfrm>
          <a:off x="6712027" y="1017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28A6DEF6-F75C-4C8B-ACFD-125D1115CE2D}"/>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5D851C2E-A7D5-4ADA-97A0-18158317FA37}"/>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4B57B719-A888-476D-AB0F-78A4A92C0E44}"/>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CAA505CF-CD3F-44DE-8B96-E432067E5FC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A9CDD836-D8D7-41D5-8C70-D531AAC2CD51}"/>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58928</xdr:rowOff>
    </xdr:from>
    <xdr:to>
      <xdr:col>55</xdr:col>
      <xdr:colOff>50800</xdr:colOff>
      <xdr:row>56</xdr:row>
      <xdr:rowOff>160528</xdr:rowOff>
    </xdr:to>
    <xdr:sp macro="" textlink="">
      <xdr:nvSpPr>
        <xdr:cNvPr id="141" name="楕円 140">
          <a:extLst>
            <a:ext uri="{FF2B5EF4-FFF2-40B4-BE49-F238E27FC236}">
              <a16:creationId xmlns:a16="http://schemas.microsoft.com/office/drawing/2014/main" id="{B4EC8A8E-A1D0-43F7-9FC4-E1506C81C504}"/>
            </a:ext>
          </a:extLst>
        </xdr:cNvPr>
        <xdr:cNvSpPr/>
      </xdr:nvSpPr>
      <xdr:spPr>
        <a:xfrm>
          <a:off x="9192260" y="94467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11955</xdr:rowOff>
    </xdr:from>
    <xdr:ext cx="469744" cy="259045"/>
    <xdr:sp macro="" textlink="">
      <xdr:nvSpPr>
        <xdr:cNvPr id="142" name="【体育館・プール】&#10;一人当たり面積該当値テキスト">
          <a:extLst>
            <a:ext uri="{FF2B5EF4-FFF2-40B4-BE49-F238E27FC236}">
              <a16:creationId xmlns:a16="http://schemas.microsoft.com/office/drawing/2014/main" id="{56C68CA3-D156-4DB6-B9B1-8C3ACF3236DD}"/>
            </a:ext>
          </a:extLst>
        </xdr:cNvPr>
        <xdr:cNvSpPr txBox="1"/>
      </xdr:nvSpPr>
      <xdr:spPr>
        <a:xfrm>
          <a:off x="9258300" y="939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100076</xdr:rowOff>
    </xdr:from>
    <xdr:to>
      <xdr:col>50</xdr:col>
      <xdr:colOff>165100</xdr:colOff>
      <xdr:row>57</xdr:row>
      <xdr:rowOff>30226</xdr:rowOff>
    </xdr:to>
    <xdr:sp macro="" textlink="">
      <xdr:nvSpPr>
        <xdr:cNvPr id="143" name="楕円 142">
          <a:extLst>
            <a:ext uri="{FF2B5EF4-FFF2-40B4-BE49-F238E27FC236}">
              <a16:creationId xmlns:a16="http://schemas.microsoft.com/office/drawing/2014/main" id="{E464715E-3275-4B59-875A-B395E9ACB58D}"/>
            </a:ext>
          </a:extLst>
        </xdr:cNvPr>
        <xdr:cNvSpPr/>
      </xdr:nvSpPr>
      <xdr:spPr>
        <a:xfrm>
          <a:off x="8445500" y="94879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109728</xdr:rowOff>
    </xdr:from>
    <xdr:to>
      <xdr:col>55</xdr:col>
      <xdr:colOff>0</xdr:colOff>
      <xdr:row>56</xdr:row>
      <xdr:rowOff>150876</xdr:rowOff>
    </xdr:to>
    <xdr:cxnSp macro="">
      <xdr:nvCxnSpPr>
        <xdr:cNvPr id="144" name="直線コネクタ 143">
          <a:extLst>
            <a:ext uri="{FF2B5EF4-FFF2-40B4-BE49-F238E27FC236}">
              <a16:creationId xmlns:a16="http://schemas.microsoft.com/office/drawing/2014/main" id="{AEE10C68-ECFA-4308-BBDF-B12D5A64F16A}"/>
            </a:ext>
          </a:extLst>
        </xdr:cNvPr>
        <xdr:cNvCxnSpPr/>
      </xdr:nvCxnSpPr>
      <xdr:spPr>
        <a:xfrm flipV="1">
          <a:off x="8496300" y="9497568"/>
          <a:ext cx="7239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141224</xdr:rowOff>
    </xdr:from>
    <xdr:to>
      <xdr:col>46</xdr:col>
      <xdr:colOff>38100</xdr:colOff>
      <xdr:row>57</xdr:row>
      <xdr:rowOff>71374</xdr:rowOff>
    </xdr:to>
    <xdr:sp macro="" textlink="">
      <xdr:nvSpPr>
        <xdr:cNvPr id="145" name="楕円 144">
          <a:extLst>
            <a:ext uri="{FF2B5EF4-FFF2-40B4-BE49-F238E27FC236}">
              <a16:creationId xmlns:a16="http://schemas.microsoft.com/office/drawing/2014/main" id="{55E90B47-CE24-4FEE-BCAA-831E844F8E64}"/>
            </a:ext>
          </a:extLst>
        </xdr:cNvPr>
        <xdr:cNvSpPr/>
      </xdr:nvSpPr>
      <xdr:spPr>
        <a:xfrm>
          <a:off x="7670800" y="95290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150876</xdr:rowOff>
    </xdr:from>
    <xdr:to>
      <xdr:col>50</xdr:col>
      <xdr:colOff>114300</xdr:colOff>
      <xdr:row>57</xdr:row>
      <xdr:rowOff>20574</xdr:rowOff>
    </xdr:to>
    <xdr:cxnSp macro="">
      <xdr:nvCxnSpPr>
        <xdr:cNvPr id="146" name="直線コネクタ 145">
          <a:extLst>
            <a:ext uri="{FF2B5EF4-FFF2-40B4-BE49-F238E27FC236}">
              <a16:creationId xmlns:a16="http://schemas.microsoft.com/office/drawing/2014/main" id="{D86011ED-22C1-45BD-AAA4-267760740151}"/>
            </a:ext>
          </a:extLst>
        </xdr:cNvPr>
        <xdr:cNvCxnSpPr/>
      </xdr:nvCxnSpPr>
      <xdr:spPr>
        <a:xfrm flipV="1">
          <a:off x="7713980" y="9538716"/>
          <a:ext cx="78232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10922</xdr:rowOff>
    </xdr:from>
    <xdr:to>
      <xdr:col>41</xdr:col>
      <xdr:colOff>101600</xdr:colOff>
      <xdr:row>57</xdr:row>
      <xdr:rowOff>112522</xdr:rowOff>
    </xdr:to>
    <xdr:sp macro="" textlink="">
      <xdr:nvSpPr>
        <xdr:cNvPr id="147" name="楕円 146">
          <a:extLst>
            <a:ext uri="{FF2B5EF4-FFF2-40B4-BE49-F238E27FC236}">
              <a16:creationId xmlns:a16="http://schemas.microsoft.com/office/drawing/2014/main" id="{8B2E52EF-E4E4-4E5E-9F44-DB747BD72246}"/>
            </a:ext>
          </a:extLst>
        </xdr:cNvPr>
        <xdr:cNvSpPr/>
      </xdr:nvSpPr>
      <xdr:spPr>
        <a:xfrm>
          <a:off x="6873240" y="956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20574</xdr:rowOff>
    </xdr:from>
    <xdr:to>
      <xdr:col>45</xdr:col>
      <xdr:colOff>177800</xdr:colOff>
      <xdr:row>57</xdr:row>
      <xdr:rowOff>61722</xdr:rowOff>
    </xdr:to>
    <xdr:cxnSp macro="">
      <xdr:nvCxnSpPr>
        <xdr:cNvPr id="148" name="直線コネクタ 147">
          <a:extLst>
            <a:ext uri="{FF2B5EF4-FFF2-40B4-BE49-F238E27FC236}">
              <a16:creationId xmlns:a16="http://schemas.microsoft.com/office/drawing/2014/main" id="{B0988E11-B947-467F-803D-2C1126047A3B}"/>
            </a:ext>
          </a:extLst>
        </xdr:cNvPr>
        <xdr:cNvCxnSpPr/>
      </xdr:nvCxnSpPr>
      <xdr:spPr>
        <a:xfrm flipV="1">
          <a:off x="6924040" y="9576054"/>
          <a:ext cx="78994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55</xdr:row>
      <xdr:rowOff>46753</xdr:rowOff>
    </xdr:from>
    <xdr:ext cx="469744" cy="259045"/>
    <xdr:sp macro="" textlink="">
      <xdr:nvSpPr>
        <xdr:cNvPr id="149" name="n_1mainValue【体育館・プール】&#10;一人当たり面積">
          <a:extLst>
            <a:ext uri="{FF2B5EF4-FFF2-40B4-BE49-F238E27FC236}">
              <a16:creationId xmlns:a16="http://schemas.microsoft.com/office/drawing/2014/main" id="{2A4EDD2C-EB97-4D19-A3B7-08C644096BDF}"/>
            </a:ext>
          </a:extLst>
        </xdr:cNvPr>
        <xdr:cNvSpPr txBox="1"/>
      </xdr:nvSpPr>
      <xdr:spPr>
        <a:xfrm>
          <a:off x="8271587" y="926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87901</xdr:rowOff>
    </xdr:from>
    <xdr:ext cx="469744" cy="259045"/>
    <xdr:sp macro="" textlink="">
      <xdr:nvSpPr>
        <xdr:cNvPr id="150" name="n_2mainValue【体育館・プール】&#10;一人当たり面積">
          <a:extLst>
            <a:ext uri="{FF2B5EF4-FFF2-40B4-BE49-F238E27FC236}">
              <a16:creationId xmlns:a16="http://schemas.microsoft.com/office/drawing/2014/main" id="{6350052D-50E3-4D66-A5D2-E5C15B515998}"/>
            </a:ext>
          </a:extLst>
        </xdr:cNvPr>
        <xdr:cNvSpPr txBox="1"/>
      </xdr:nvSpPr>
      <xdr:spPr>
        <a:xfrm>
          <a:off x="7509587" y="930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129049</xdr:rowOff>
    </xdr:from>
    <xdr:ext cx="469744" cy="259045"/>
    <xdr:sp macro="" textlink="">
      <xdr:nvSpPr>
        <xdr:cNvPr id="151" name="n_3mainValue【体育館・プール】&#10;一人当たり面積">
          <a:extLst>
            <a:ext uri="{FF2B5EF4-FFF2-40B4-BE49-F238E27FC236}">
              <a16:creationId xmlns:a16="http://schemas.microsoft.com/office/drawing/2014/main" id="{CD4A034C-E39A-4BB3-9FDB-994679DE5C14}"/>
            </a:ext>
          </a:extLst>
        </xdr:cNvPr>
        <xdr:cNvSpPr txBox="1"/>
      </xdr:nvSpPr>
      <xdr:spPr>
        <a:xfrm>
          <a:off x="6712027" y="93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2" name="正方形/長方形 151">
          <a:extLst>
            <a:ext uri="{FF2B5EF4-FFF2-40B4-BE49-F238E27FC236}">
              <a16:creationId xmlns:a16="http://schemas.microsoft.com/office/drawing/2014/main" id="{D4AEC744-48E9-47A1-9A89-B5F8E2C8A3A6}"/>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3" name="正方形/長方形 152">
          <a:extLst>
            <a:ext uri="{FF2B5EF4-FFF2-40B4-BE49-F238E27FC236}">
              <a16:creationId xmlns:a16="http://schemas.microsoft.com/office/drawing/2014/main" id="{C63C6230-6D47-4DDE-B3E7-7490A3D359FC}"/>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4" name="正方形/長方形 153">
          <a:extLst>
            <a:ext uri="{FF2B5EF4-FFF2-40B4-BE49-F238E27FC236}">
              <a16:creationId xmlns:a16="http://schemas.microsoft.com/office/drawing/2014/main" id="{79A4CBA9-D2B7-4BA4-900D-863A2ACB15C3}"/>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5" name="正方形/長方形 154">
          <a:extLst>
            <a:ext uri="{FF2B5EF4-FFF2-40B4-BE49-F238E27FC236}">
              <a16:creationId xmlns:a16="http://schemas.microsoft.com/office/drawing/2014/main" id="{6537127D-6A34-4DE7-ABD9-18F108920D91}"/>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6" name="正方形/長方形 155">
          <a:extLst>
            <a:ext uri="{FF2B5EF4-FFF2-40B4-BE49-F238E27FC236}">
              <a16:creationId xmlns:a16="http://schemas.microsoft.com/office/drawing/2014/main" id="{DECCF1C4-A5E1-44F1-B69C-48E5B8F96821}"/>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7" name="正方形/長方形 156">
          <a:extLst>
            <a:ext uri="{FF2B5EF4-FFF2-40B4-BE49-F238E27FC236}">
              <a16:creationId xmlns:a16="http://schemas.microsoft.com/office/drawing/2014/main" id="{2C73B6A1-0BA5-4D16-A741-09DB66DCC2BF}"/>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8" name="正方形/長方形 157">
          <a:extLst>
            <a:ext uri="{FF2B5EF4-FFF2-40B4-BE49-F238E27FC236}">
              <a16:creationId xmlns:a16="http://schemas.microsoft.com/office/drawing/2014/main" id="{293234A5-2E95-4068-BA0A-2FDE7FF3C9C6}"/>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9" name="正方形/長方形 158">
          <a:extLst>
            <a:ext uri="{FF2B5EF4-FFF2-40B4-BE49-F238E27FC236}">
              <a16:creationId xmlns:a16="http://schemas.microsoft.com/office/drawing/2014/main" id="{E6F6B910-EB7F-48E4-A7D1-030457E46192}"/>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0" name="テキスト ボックス 159">
          <a:extLst>
            <a:ext uri="{FF2B5EF4-FFF2-40B4-BE49-F238E27FC236}">
              <a16:creationId xmlns:a16="http://schemas.microsoft.com/office/drawing/2014/main" id="{7BE43383-28D5-4411-82E0-CFCA26C709AD}"/>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1" name="直線コネクタ 160">
          <a:extLst>
            <a:ext uri="{FF2B5EF4-FFF2-40B4-BE49-F238E27FC236}">
              <a16:creationId xmlns:a16="http://schemas.microsoft.com/office/drawing/2014/main" id="{B7C3F7FA-651E-49D3-9998-AF610F297054}"/>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2" name="テキスト ボックス 161">
          <a:extLst>
            <a:ext uri="{FF2B5EF4-FFF2-40B4-BE49-F238E27FC236}">
              <a16:creationId xmlns:a16="http://schemas.microsoft.com/office/drawing/2014/main" id="{BC8D589C-1167-4C73-83B0-D5674942CDAF}"/>
            </a:ext>
          </a:extLst>
        </xdr:cNvPr>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3" name="直線コネクタ 162">
          <a:extLst>
            <a:ext uri="{FF2B5EF4-FFF2-40B4-BE49-F238E27FC236}">
              <a16:creationId xmlns:a16="http://schemas.microsoft.com/office/drawing/2014/main" id="{66EF7531-104D-4D8E-8319-E284DD293BDD}"/>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4" name="テキスト ボックス 163">
          <a:extLst>
            <a:ext uri="{FF2B5EF4-FFF2-40B4-BE49-F238E27FC236}">
              <a16:creationId xmlns:a16="http://schemas.microsoft.com/office/drawing/2014/main" id="{F641F7AF-C451-4CDF-9BA0-5EA868FC4FDE}"/>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5" name="直線コネクタ 164">
          <a:extLst>
            <a:ext uri="{FF2B5EF4-FFF2-40B4-BE49-F238E27FC236}">
              <a16:creationId xmlns:a16="http://schemas.microsoft.com/office/drawing/2014/main" id="{FEF7922E-4EB8-452D-A64E-134CD7FB15E2}"/>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6" name="テキスト ボックス 165">
          <a:extLst>
            <a:ext uri="{FF2B5EF4-FFF2-40B4-BE49-F238E27FC236}">
              <a16:creationId xmlns:a16="http://schemas.microsoft.com/office/drawing/2014/main" id="{A1C18DC6-3EFC-4D57-BE6E-E9130E3F1EBB}"/>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7" name="直線コネクタ 166">
          <a:extLst>
            <a:ext uri="{FF2B5EF4-FFF2-40B4-BE49-F238E27FC236}">
              <a16:creationId xmlns:a16="http://schemas.microsoft.com/office/drawing/2014/main" id="{C279AD23-A387-46B3-A4E9-731525B6B9F6}"/>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8" name="テキスト ボックス 167">
          <a:extLst>
            <a:ext uri="{FF2B5EF4-FFF2-40B4-BE49-F238E27FC236}">
              <a16:creationId xmlns:a16="http://schemas.microsoft.com/office/drawing/2014/main" id="{AFC2B34E-8C34-4C39-8105-EDA6DCF05567}"/>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9" name="直線コネクタ 168">
          <a:extLst>
            <a:ext uri="{FF2B5EF4-FFF2-40B4-BE49-F238E27FC236}">
              <a16:creationId xmlns:a16="http://schemas.microsoft.com/office/drawing/2014/main" id="{A0DD3E38-AC44-4EEE-9021-95F8D211B623}"/>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0" name="テキスト ボックス 169">
          <a:extLst>
            <a:ext uri="{FF2B5EF4-FFF2-40B4-BE49-F238E27FC236}">
              <a16:creationId xmlns:a16="http://schemas.microsoft.com/office/drawing/2014/main" id="{93ADD401-F41D-4CB6-8AA8-0DA1EBE953F4}"/>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1" name="直線コネクタ 170">
          <a:extLst>
            <a:ext uri="{FF2B5EF4-FFF2-40B4-BE49-F238E27FC236}">
              <a16:creationId xmlns:a16="http://schemas.microsoft.com/office/drawing/2014/main" id="{4D409E93-4D02-4E86-991A-FD4D647DD3AE}"/>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2" name="テキスト ボックス 171">
          <a:extLst>
            <a:ext uri="{FF2B5EF4-FFF2-40B4-BE49-F238E27FC236}">
              <a16:creationId xmlns:a16="http://schemas.microsoft.com/office/drawing/2014/main" id="{88B8F6CC-761B-4E92-9BF6-C4942DE0A81C}"/>
            </a:ext>
          </a:extLst>
        </xdr:cNvPr>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3" name="直線コネクタ 172">
          <a:extLst>
            <a:ext uri="{FF2B5EF4-FFF2-40B4-BE49-F238E27FC236}">
              <a16:creationId xmlns:a16="http://schemas.microsoft.com/office/drawing/2014/main" id="{4CC893B2-A273-402E-9D7D-5222945D591D}"/>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4" name="テキスト ボックス 173">
          <a:extLst>
            <a:ext uri="{FF2B5EF4-FFF2-40B4-BE49-F238E27FC236}">
              <a16:creationId xmlns:a16="http://schemas.microsoft.com/office/drawing/2014/main" id="{A60A5B4A-E9F9-4455-A787-FD25ABBCEADB}"/>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5" name="【福祉施設】&#10;有形固定資産減価償却率グラフ枠">
          <a:extLst>
            <a:ext uri="{FF2B5EF4-FFF2-40B4-BE49-F238E27FC236}">
              <a16:creationId xmlns:a16="http://schemas.microsoft.com/office/drawing/2014/main" id="{70B0E1DC-1183-4ECA-99AE-5C16A0D4F86B}"/>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64770</xdr:rowOff>
    </xdr:from>
    <xdr:to>
      <xdr:col>24</xdr:col>
      <xdr:colOff>62865</xdr:colOff>
      <xdr:row>84</xdr:row>
      <xdr:rowOff>135255</xdr:rowOff>
    </xdr:to>
    <xdr:cxnSp macro="">
      <xdr:nvCxnSpPr>
        <xdr:cNvPr id="176" name="直線コネクタ 175">
          <a:extLst>
            <a:ext uri="{FF2B5EF4-FFF2-40B4-BE49-F238E27FC236}">
              <a16:creationId xmlns:a16="http://schemas.microsoft.com/office/drawing/2014/main" id="{4211E8D7-1774-412E-B710-0A966F385A8B}"/>
            </a:ext>
          </a:extLst>
        </xdr:cNvPr>
        <xdr:cNvCxnSpPr/>
      </xdr:nvCxnSpPr>
      <xdr:spPr>
        <a:xfrm flipV="1">
          <a:off x="4086225" y="13140690"/>
          <a:ext cx="0" cy="107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139082</xdr:rowOff>
    </xdr:from>
    <xdr:ext cx="405111" cy="259045"/>
    <xdr:sp macro="" textlink="">
      <xdr:nvSpPr>
        <xdr:cNvPr id="177" name="【福祉施設】&#10;有形固定資産減価償却率最小値テキスト">
          <a:extLst>
            <a:ext uri="{FF2B5EF4-FFF2-40B4-BE49-F238E27FC236}">
              <a16:creationId xmlns:a16="http://schemas.microsoft.com/office/drawing/2014/main" id="{9B36107D-7573-4534-8B7E-A1A872A6300F}"/>
            </a:ext>
          </a:extLst>
        </xdr:cNvPr>
        <xdr:cNvSpPr txBox="1"/>
      </xdr:nvSpPr>
      <xdr:spPr>
        <a:xfrm>
          <a:off x="4124960" y="1422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135255</xdr:rowOff>
    </xdr:from>
    <xdr:to>
      <xdr:col>24</xdr:col>
      <xdr:colOff>152400</xdr:colOff>
      <xdr:row>84</xdr:row>
      <xdr:rowOff>135255</xdr:rowOff>
    </xdr:to>
    <xdr:cxnSp macro="">
      <xdr:nvCxnSpPr>
        <xdr:cNvPr id="178" name="直線コネクタ 177">
          <a:extLst>
            <a:ext uri="{FF2B5EF4-FFF2-40B4-BE49-F238E27FC236}">
              <a16:creationId xmlns:a16="http://schemas.microsoft.com/office/drawing/2014/main" id="{918B3166-FB24-44BA-91D9-1F57D8B6BDC2}"/>
            </a:ext>
          </a:extLst>
        </xdr:cNvPr>
        <xdr:cNvCxnSpPr/>
      </xdr:nvCxnSpPr>
      <xdr:spPr>
        <a:xfrm>
          <a:off x="4020820" y="142170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11447</xdr:rowOff>
    </xdr:from>
    <xdr:ext cx="405111" cy="259045"/>
    <xdr:sp macro="" textlink="">
      <xdr:nvSpPr>
        <xdr:cNvPr id="179" name="【福祉施設】&#10;有形固定資産減価償却率最大値テキスト">
          <a:extLst>
            <a:ext uri="{FF2B5EF4-FFF2-40B4-BE49-F238E27FC236}">
              <a16:creationId xmlns:a16="http://schemas.microsoft.com/office/drawing/2014/main" id="{4E779A04-C484-4772-91D2-D91055A86FA1}"/>
            </a:ext>
          </a:extLst>
        </xdr:cNvPr>
        <xdr:cNvSpPr txBox="1"/>
      </xdr:nvSpPr>
      <xdr:spPr>
        <a:xfrm>
          <a:off x="4124960" y="1291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64770</xdr:rowOff>
    </xdr:from>
    <xdr:to>
      <xdr:col>24</xdr:col>
      <xdr:colOff>152400</xdr:colOff>
      <xdr:row>78</xdr:row>
      <xdr:rowOff>64770</xdr:rowOff>
    </xdr:to>
    <xdr:cxnSp macro="">
      <xdr:nvCxnSpPr>
        <xdr:cNvPr id="180" name="直線コネクタ 179">
          <a:extLst>
            <a:ext uri="{FF2B5EF4-FFF2-40B4-BE49-F238E27FC236}">
              <a16:creationId xmlns:a16="http://schemas.microsoft.com/office/drawing/2014/main" id="{F0EE82EC-943C-4E05-AC76-042E3E70C236}"/>
            </a:ext>
          </a:extLst>
        </xdr:cNvPr>
        <xdr:cNvCxnSpPr/>
      </xdr:nvCxnSpPr>
      <xdr:spPr>
        <a:xfrm>
          <a:off x="4020820" y="13140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78757</xdr:rowOff>
    </xdr:from>
    <xdr:ext cx="405111" cy="259045"/>
    <xdr:sp macro="" textlink="">
      <xdr:nvSpPr>
        <xdr:cNvPr id="181" name="【福祉施設】&#10;有形固定資産減価償却率平均値テキスト">
          <a:extLst>
            <a:ext uri="{FF2B5EF4-FFF2-40B4-BE49-F238E27FC236}">
              <a16:creationId xmlns:a16="http://schemas.microsoft.com/office/drawing/2014/main" id="{DAFAF9A0-0B89-4E62-AD31-FB8C4BB8BB4A}"/>
            </a:ext>
          </a:extLst>
        </xdr:cNvPr>
        <xdr:cNvSpPr txBox="1"/>
      </xdr:nvSpPr>
      <xdr:spPr>
        <a:xfrm>
          <a:off x="4124960" y="1382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182" name="フローチャート: 判断 181">
          <a:extLst>
            <a:ext uri="{FF2B5EF4-FFF2-40B4-BE49-F238E27FC236}">
              <a16:creationId xmlns:a16="http://schemas.microsoft.com/office/drawing/2014/main" id="{B6BEB257-48AA-43D8-A5DD-F5AB05E1AA9A}"/>
            </a:ext>
          </a:extLst>
        </xdr:cNvPr>
        <xdr:cNvSpPr/>
      </xdr:nvSpPr>
      <xdr:spPr>
        <a:xfrm>
          <a:off x="403606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113030</xdr:rowOff>
    </xdr:from>
    <xdr:to>
      <xdr:col>20</xdr:col>
      <xdr:colOff>38100</xdr:colOff>
      <xdr:row>84</xdr:row>
      <xdr:rowOff>43180</xdr:rowOff>
    </xdr:to>
    <xdr:sp macro="" textlink="">
      <xdr:nvSpPr>
        <xdr:cNvPr id="183" name="フローチャート: 判断 182">
          <a:extLst>
            <a:ext uri="{FF2B5EF4-FFF2-40B4-BE49-F238E27FC236}">
              <a16:creationId xmlns:a16="http://schemas.microsoft.com/office/drawing/2014/main" id="{14CE79A1-317E-4907-AAE1-DA0902C823BC}"/>
            </a:ext>
          </a:extLst>
        </xdr:cNvPr>
        <xdr:cNvSpPr/>
      </xdr:nvSpPr>
      <xdr:spPr>
        <a:xfrm>
          <a:off x="3312160" y="140271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59707</xdr:rowOff>
    </xdr:from>
    <xdr:ext cx="405111" cy="259045"/>
    <xdr:sp macro="" textlink="">
      <xdr:nvSpPr>
        <xdr:cNvPr id="184" name="n_1aveValue【福祉施設】&#10;有形固定資産減価償却率">
          <a:extLst>
            <a:ext uri="{FF2B5EF4-FFF2-40B4-BE49-F238E27FC236}">
              <a16:creationId xmlns:a16="http://schemas.microsoft.com/office/drawing/2014/main" id="{DAC0CF4F-592D-47B5-A92B-1B885A1D35CB}"/>
            </a:ext>
          </a:extLst>
        </xdr:cNvPr>
        <xdr:cNvSpPr txBox="1"/>
      </xdr:nvSpPr>
      <xdr:spPr>
        <a:xfrm>
          <a:off x="3170564" y="1380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147320</xdr:rowOff>
    </xdr:from>
    <xdr:to>
      <xdr:col>15</xdr:col>
      <xdr:colOff>101600</xdr:colOff>
      <xdr:row>84</xdr:row>
      <xdr:rowOff>77470</xdr:rowOff>
    </xdr:to>
    <xdr:sp macro="" textlink="">
      <xdr:nvSpPr>
        <xdr:cNvPr id="185" name="フローチャート: 判断 184">
          <a:extLst>
            <a:ext uri="{FF2B5EF4-FFF2-40B4-BE49-F238E27FC236}">
              <a16:creationId xmlns:a16="http://schemas.microsoft.com/office/drawing/2014/main" id="{562C08A6-4FD6-464F-BF29-42CA5FA3AFCB}"/>
            </a:ext>
          </a:extLst>
        </xdr:cNvPr>
        <xdr:cNvSpPr/>
      </xdr:nvSpPr>
      <xdr:spPr>
        <a:xfrm>
          <a:off x="2514600" y="14061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93997</xdr:rowOff>
    </xdr:from>
    <xdr:ext cx="405111" cy="259045"/>
    <xdr:sp macro="" textlink="">
      <xdr:nvSpPr>
        <xdr:cNvPr id="186" name="n_2aveValue【福祉施設】&#10;有形固定資産減価償却率">
          <a:extLst>
            <a:ext uri="{FF2B5EF4-FFF2-40B4-BE49-F238E27FC236}">
              <a16:creationId xmlns:a16="http://schemas.microsoft.com/office/drawing/2014/main" id="{50038418-54B7-4F2F-A5E7-93A3AA702056}"/>
            </a:ext>
          </a:extLst>
        </xdr:cNvPr>
        <xdr:cNvSpPr txBox="1"/>
      </xdr:nvSpPr>
      <xdr:spPr>
        <a:xfrm>
          <a:off x="238570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84</xdr:row>
      <xdr:rowOff>130175</xdr:rowOff>
    </xdr:from>
    <xdr:to>
      <xdr:col>10</xdr:col>
      <xdr:colOff>165100</xdr:colOff>
      <xdr:row>85</xdr:row>
      <xdr:rowOff>60325</xdr:rowOff>
    </xdr:to>
    <xdr:sp macro="" textlink="">
      <xdr:nvSpPr>
        <xdr:cNvPr id="187" name="フローチャート: 判断 186">
          <a:extLst>
            <a:ext uri="{FF2B5EF4-FFF2-40B4-BE49-F238E27FC236}">
              <a16:creationId xmlns:a16="http://schemas.microsoft.com/office/drawing/2014/main" id="{32863169-218D-43A8-A7BD-0646BEC7ADE6}"/>
            </a:ext>
          </a:extLst>
        </xdr:cNvPr>
        <xdr:cNvSpPr/>
      </xdr:nvSpPr>
      <xdr:spPr>
        <a:xfrm>
          <a:off x="1739900" y="14211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76852</xdr:rowOff>
    </xdr:from>
    <xdr:ext cx="405111" cy="259045"/>
    <xdr:sp macro="" textlink="">
      <xdr:nvSpPr>
        <xdr:cNvPr id="188" name="n_3aveValue【福祉施設】&#10;有形固定資産減価償却率">
          <a:extLst>
            <a:ext uri="{FF2B5EF4-FFF2-40B4-BE49-F238E27FC236}">
              <a16:creationId xmlns:a16="http://schemas.microsoft.com/office/drawing/2014/main" id="{515EA84D-AE71-4AAA-B039-054F6F5B2D6D}"/>
            </a:ext>
          </a:extLst>
        </xdr:cNvPr>
        <xdr:cNvSpPr txBox="1"/>
      </xdr:nvSpPr>
      <xdr:spPr>
        <a:xfrm>
          <a:off x="1611004" y="1399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172B4D06-2343-430E-A68F-EBE48FD5AAD9}"/>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81379565-8CD4-4D99-8DC9-B14F047FEF36}"/>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E4F35033-DA75-4F7A-8790-79AC77933A32}"/>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7E112A27-EF63-4CFC-9AAF-E0AB3ECD3AEC}"/>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EB4C00FE-2AD2-453F-82DA-33813BA4DB26}"/>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84455</xdr:rowOff>
    </xdr:from>
    <xdr:to>
      <xdr:col>24</xdr:col>
      <xdr:colOff>114300</xdr:colOff>
      <xdr:row>85</xdr:row>
      <xdr:rowOff>14605</xdr:rowOff>
    </xdr:to>
    <xdr:sp macro="" textlink="">
      <xdr:nvSpPr>
        <xdr:cNvPr id="194" name="楕円 193">
          <a:extLst>
            <a:ext uri="{FF2B5EF4-FFF2-40B4-BE49-F238E27FC236}">
              <a16:creationId xmlns:a16="http://schemas.microsoft.com/office/drawing/2014/main" id="{7E30037F-6563-492F-93A2-E9DB4B370E70}"/>
            </a:ext>
          </a:extLst>
        </xdr:cNvPr>
        <xdr:cNvSpPr/>
      </xdr:nvSpPr>
      <xdr:spPr>
        <a:xfrm>
          <a:off x="4036060" y="14166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170832</xdr:rowOff>
    </xdr:from>
    <xdr:ext cx="405111" cy="259045"/>
    <xdr:sp macro="" textlink="">
      <xdr:nvSpPr>
        <xdr:cNvPr id="195" name="【福祉施設】&#10;有形固定資産減価償却率該当値テキスト">
          <a:extLst>
            <a:ext uri="{FF2B5EF4-FFF2-40B4-BE49-F238E27FC236}">
              <a16:creationId xmlns:a16="http://schemas.microsoft.com/office/drawing/2014/main" id="{89738E3C-692E-4CD5-8E3C-DCC722D34536}"/>
            </a:ext>
          </a:extLst>
        </xdr:cNvPr>
        <xdr:cNvSpPr txBox="1"/>
      </xdr:nvSpPr>
      <xdr:spPr>
        <a:xfrm>
          <a:off x="4124960" y="1408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132080</xdr:rowOff>
    </xdr:from>
    <xdr:to>
      <xdr:col>20</xdr:col>
      <xdr:colOff>38100</xdr:colOff>
      <xdr:row>85</xdr:row>
      <xdr:rowOff>62230</xdr:rowOff>
    </xdr:to>
    <xdr:sp macro="" textlink="">
      <xdr:nvSpPr>
        <xdr:cNvPr id="196" name="楕円 195">
          <a:extLst>
            <a:ext uri="{FF2B5EF4-FFF2-40B4-BE49-F238E27FC236}">
              <a16:creationId xmlns:a16="http://schemas.microsoft.com/office/drawing/2014/main" id="{25C4A8EF-C59F-449C-BB21-0683206BF860}"/>
            </a:ext>
          </a:extLst>
        </xdr:cNvPr>
        <xdr:cNvSpPr/>
      </xdr:nvSpPr>
      <xdr:spPr>
        <a:xfrm>
          <a:off x="3312160" y="142138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135255</xdr:rowOff>
    </xdr:from>
    <xdr:to>
      <xdr:col>24</xdr:col>
      <xdr:colOff>63500</xdr:colOff>
      <xdr:row>85</xdr:row>
      <xdr:rowOff>11430</xdr:rowOff>
    </xdr:to>
    <xdr:cxnSp macro="">
      <xdr:nvCxnSpPr>
        <xdr:cNvPr id="197" name="直線コネクタ 196">
          <a:extLst>
            <a:ext uri="{FF2B5EF4-FFF2-40B4-BE49-F238E27FC236}">
              <a16:creationId xmlns:a16="http://schemas.microsoft.com/office/drawing/2014/main" id="{EE17D6D9-D072-4651-A7CD-3F8628D5D120}"/>
            </a:ext>
          </a:extLst>
        </xdr:cNvPr>
        <xdr:cNvCxnSpPr/>
      </xdr:nvCxnSpPr>
      <xdr:spPr>
        <a:xfrm flipV="1">
          <a:off x="3355340" y="14217015"/>
          <a:ext cx="73152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2539</xdr:rowOff>
    </xdr:from>
    <xdr:to>
      <xdr:col>15</xdr:col>
      <xdr:colOff>101600</xdr:colOff>
      <xdr:row>85</xdr:row>
      <xdr:rowOff>104139</xdr:rowOff>
    </xdr:to>
    <xdr:sp macro="" textlink="">
      <xdr:nvSpPr>
        <xdr:cNvPr id="198" name="楕円 197">
          <a:extLst>
            <a:ext uri="{FF2B5EF4-FFF2-40B4-BE49-F238E27FC236}">
              <a16:creationId xmlns:a16="http://schemas.microsoft.com/office/drawing/2014/main" id="{528B7B09-DE66-433A-8320-B6FDC4FB8418}"/>
            </a:ext>
          </a:extLst>
        </xdr:cNvPr>
        <xdr:cNvSpPr/>
      </xdr:nvSpPr>
      <xdr:spPr>
        <a:xfrm>
          <a:off x="25146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11430</xdr:rowOff>
    </xdr:from>
    <xdr:to>
      <xdr:col>19</xdr:col>
      <xdr:colOff>177800</xdr:colOff>
      <xdr:row>85</xdr:row>
      <xdr:rowOff>53339</xdr:rowOff>
    </xdr:to>
    <xdr:cxnSp macro="">
      <xdr:nvCxnSpPr>
        <xdr:cNvPr id="199" name="直線コネクタ 198">
          <a:extLst>
            <a:ext uri="{FF2B5EF4-FFF2-40B4-BE49-F238E27FC236}">
              <a16:creationId xmlns:a16="http://schemas.microsoft.com/office/drawing/2014/main" id="{97B7424F-EB65-42B7-895B-C5F52755506B}"/>
            </a:ext>
          </a:extLst>
        </xdr:cNvPr>
        <xdr:cNvCxnSpPr/>
      </xdr:nvCxnSpPr>
      <xdr:spPr>
        <a:xfrm flipV="1">
          <a:off x="2565400" y="14260830"/>
          <a:ext cx="78994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00" name="楕円 199">
          <a:extLst>
            <a:ext uri="{FF2B5EF4-FFF2-40B4-BE49-F238E27FC236}">
              <a16:creationId xmlns:a16="http://schemas.microsoft.com/office/drawing/2014/main" id="{5EAC930E-6B38-46EC-BFB6-A4E11C68F694}"/>
            </a:ext>
          </a:extLst>
        </xdr:cNvPr>
        <xdr:cNvSpPr/>
      </xdr:nvSpPr>
      <xdr:spPr>
        <a:xfrm>
          <a:off x="17399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53339</xdr:rowOff>
    </xdr:from>
    <xdr:to>
      <xdr:col>15</xdr:col>
      <xdr:colOff>50800</xdr:colOff>
      <xdr:row>85</xdr:row>
      <xdr:rowOff>95250</xdr:rowOff>
    </xdr:to>
    <xdr:cxnSp macro="">
      <xdr:nvCxnSpPr>
        <xdr:cNvPr id="201" name="直線コネクタ 200">
          <a:extLst>
            <a:ext uri="{FF2B5EF4-FFF2-40B4-BE49-F238E27FC236}">
              <a16:creationId xmlns:a16="http://schemas.microsoft.com/office/drawing/2014/main" id="{F46E40E2-5C93-43C2-975C-F57DD3CE5817}"/>
            </a:ext>
          </a:extLst>
        </xdr:cNvPr>
        <xdr:cNvCxnSpPr/>
      </xdr:nvCxnSpPr>
      <xdr:spPr>
        <a:xfrm flipV="1">
          <a:off x="1790700" y="14302739"/>
          <a:ext cx="7747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53357</xdr:rowOff>
    </xdr:from>
    <xdr:ext cx="405111" cy="259045"/>
    <xdr:sp macro="" textlink="">
      <xdr:nvSpPr>
        <xdr:cNvPr id="202" name="n_1mainValue【福祉施設】&#10;有形固定資産減価償却率">
          <a:extLst>
            <a:ext uri="{FF2B5EF4-FFF2-40B4-BE49-F238E27FC236}">
              <a16:creationId xmlns:a16="http://schemas.microsoft.com/office/drawing/2014/main" id="{9639C87E-A118-47AD-8145-5D2E73C0755E}"/>
            </a:ext>
          </a:extLst>
        </xdr:cNvPr>
        <xdr:cNvSpPr txBox="1"/>
      </xdr:nvSpPr>
      <xdr:spPr>
        <a:xfrm>
          <a:off x="317056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95266</xdr:rowOff>
    </xdr:from>
    <xdr:ext cx="405111" cy="259045"/>
    <xdr:sp macro="" textlink="">
      <xdr:nvSpPr>
        <xdr:cNvPr id="203" name="n_2mainValue【福祉施設】&#10;有形固定資産減価償却率">
          <a:extLst>
            <a:ext uri="{FF2B5EF4-FFF2-40B4-BE49-F238E27FC236}">
              <a16:creationId xmlns:a16="http://schemas.microsoft.com/office/drawing/2014/main" id="{B4350E12-159D-47A0-B95E-BA523A4874E6}"/>
            </a:ext>
          </a:extLst>
        </xdr:cNvPr>
        <xdr:cNvSpPr txBox="1"/>
      </xdr:nvSpPr>
      <xdr:spPr>
        <a:xfrm>
          <a:off x="238570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204" name="n_3mainValue【福祉施設】&#10;有形固定資産減価償却率">
          <a:extLst>
            <a:ext uri="{FF2B5EF4-FFF2-40B4-BE49-F238E27FC236}">
              <a16:creationId xmlns:a16="http://schemas.microsoft.com/office/drawing/2014/main" id="{1E0CDCA9-9F28-42FC-8E76-2C2628F500B0}"/>
            </a:ext>
          </a:extLst>
        </xdr:cNvPr>
        <xdr:cNvSpPr txBox="1"/>
      </xdr:nvSpPr>
      <xdr:spPr>
        <a:xfrm>
          <a:off x="161100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a:extLst>
            <a:ext uri="{FF2B5EF4-FFF2-40B4-BE49-F238E27FC236}">
              <a16:creationId xmlns:a16="http://schemas.microsoft.com/office/drawing/2014/main" id="{33BCFEE3-C4EB-4542-A150-562A02838AB3}"/>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a:extLst>
            <a:ext uri="{FF2B5EF4-FFF2-40B4-BE49-F238E27FC236}">
              <a16:creationId xmlns:a16="http://schemas.microsoft.com/office/drawing/2014/main" id="{6F71C180-C13B-4515-B742-62FE13B1A3F6}"/>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a:extLst>
            <a:ext uri="{FF2B5EF4-FFF2-40B4-BE49-F238E27FC236}">
              <a16:creationId xmlns:a16="http://schemas.microsoft.com/office/drawing/2014/main" id="{0102D834-CCD1-4136-A2EA-61EE67F54EE7}"/>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a:extLst>
            <a:ext uri="{FF2B5EF4-FFF2-40B4-BE49-F238E27FC236}">
              <a16:creationId xmlns:a16="http://schemas.microsoft.com/office/drawing/2014/main" id="{3C868593-0BA6-4178-B04F-A970BF14B596}"/>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a:extLst>
            <a:ext uri="{FF2B5EF4-FFF2-40B4-BE49-F238E27FC236}">
              <a16:creationId xmlns:a16="http://schemas.microsoft.com/office/drawing/2014/main" id="{7B7A0EFC-A616-43AA-90B0-8D67A3C9A1E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a:extLst>
            <a:ext uri="{FF2B5EF4-FFF2-40B4-BE49-F238E27FC236}">
              <a16:creationId xmlns:a16="http://schemas.microsoft.com/office/drawing/2014/main" id="{CC49B97D-C898-4961-A054-DD31C7CDC234}"/>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a:extLst>
            <a:ext uri="{FF2B5EF4-FFF2-40B4-BE49-F238E27FC236}">
              <a16:creationId xmlns:a16="http://schemas.microsoft.com/office/drawing/2014/main" id="{8103F5BE-F882-4D35-A5DD-D4907C0F0639}"/>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a:extLst>
            <a:ext uri="{FF2B5EF4-FFF2-40B4-BE49-F238E27FC236}">
              <a16:creationId xmlns:a16="http://schemas.microsoft.com/office/drawing/2014/main" id="{9641D085-6DB3-47E7-BE72-6E3A289A533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3" name="テキスト ボックス 212">
          <a:extLst>
            <a:ext uri="{FF2B5EF4-FFF2-40B4-BE49-F238E27FC236}">
              <a16:creationId xmlns:a16="http://schemas.microsoft.com/office/drawing/2014/main" id="{64F3A13B-4B5E-43A3-8303-084E91B440E9}"/>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4" name="直線コネクタ 213">
          <a:extLst>
            <a:ext uri="{FF2B5EF4-FFF2-40B4-BE49-F238E27FC236}">
              <a16:creationId xmlns:a16="http://schemas.microsoft.com/office/drawing/2014/main" id="{C4D2276C-04B4-44C2-8701-6D2D6DCEBC4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5" name="直線コネクタ 214">
          <a:extLst>
            <a:ext uri="{FF2B5EF4-FFF2-40B4-BE49-F238E27FC236}">
              <a16:creationId xmlns:a16="http://schemas.microsoft.com/office/drawing/2014/main" id="{6BBE72CA-3C3E-405B-8DF1-EA05C33FB236}"/>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6" name="テキスト ボックス 215">
          <a:extLst>
            <a:ext uri="{FF2B5EF4-FFF2-40B4-BE49-F238E27FC236}">
              <a16:creationId xmlns:a16="http://schemas.microsoft.com/office/drawing/2014/main" id="{8C77C8E8-7060-4A35-802C-EC9D6BD3527E}"/>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7" name="直線コネクタ 216">
          <a:extLst>
            <a:ext uri="{FF2B5EF4-FFF2-40B4-BE49-F238E27FC236}">
              <a16:creationId xmlns:a16="http://schemas.microsoft.com/office/drawing/2014/main" id="{0E2419ED-F087-4DD4-BD46-8E7D26E35DAA}"/>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8" name="テキスト ボックス 217">
          <a:extLst>
            <a:ext uri="{FF2B5EF4-FFF2-40B4-BE49-F238E27FC236}">
              <a16:creationId xmlns:a16="http://schemas.microsoft.com/office/drawing/2014/main" id="{9EBE6CC3-E21F-4F52-8366-52EF1F514FA3}"/>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9" name="直線コネクタ 218">
          <a:extLst>
            <a:ext uri="{FF2B5EF4-FFF2-40B4-BE49-F238E27FC236}">
              <a16:creationId xmlns:a16="http://schemas.microsoft.com/office/drawing/2014/main" id="{29025E26-C3E0-4BCB-AFBC-3ADC2F4C4EA1}"/>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0" name="テキスト ボックス 219">
          <a:extLst>
            <a:ext uri="{FF2B5EF4-FFF2-40B4-BE49-F238E27FC236}">
              <a16:creationId xmlns:a16="http://schemas.microsoft.com/office/drawing/2014/main" id="{144E88B3-8882-454C-8F6E-17FF92576EB2}"/>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1" name="直線コネクタ 220">
          <a:extLst>
            <a:ext uri="{FF2B5EF4-FFF2-40B4-BE49-F238E27FC236}">
              <a16:creationId xmlns:a16="http://schemas.microsoft.com/office/drawing/2014/main" id="{68DBE24E-55D7-48F9-870E-79C98D8C5A83}"/>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2" name="テキスト ボックス 221">
          <a:extLst>
            <a:ext uri="{FF2B5EF4-FFF2-40B4-BE49-F238E27FC236}">
              <a16:creationId xmlns:a16="http://schemas.microsoft.com/office/drawing/2014/main" id="{772D4E3A-28B9-4C15-B758-951A7B711070}"/>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3" name="直線コネクタ 222">
          <a:extLst>
            <a:ext uri="{FF2B5EF4-FFF2-40B4-BE49-F238E27FC236}">
              <a16:creationId xmlns:a16="http://schemas.microsoft.com/office/drawing/2014/main" id="{7D1CDA05-5898-4071-8180-F964F03F9B43}"/>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4" name="テキスト ボックス 223">
          <a:extLst>
            <a:ext uri="{FF2B5EF4-FFF2-40B4-BE49-F238E27FC236}">
              <a16:creationId xmlns:a16="http://schemas.microsoft.com/office/drawing/2014/main" id="{CEE27B2C-0C8B-49EC-B4AF-AEC11DD75F6B}"/>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5" name="直線コネクタ 224">
          <a:extLst>
            <a:ext uri="{FF2B5EF4-FFF2-40B4-BE49-F238E27FC236}">
              <a16:creationId xmlns:a16="http://schemas.microsoft.com/office/drawing/2014/main" id="{047A4918-A89D-411A-B3A3-45C8D35C1D0B}"/>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6" name="テキスト ボックス 225">
          <a:extLst>
            <a:ext uri="{FF2B5EF4-FFF2-40B4-BE49-F238E27FC236}">
              <a16:creationId xmlns:a16="http://schemas.microsoft.com/office/drawing/2014/main" id="{B93C7E3D-DB57-4E5C-8452-172CA397F4B4}"/>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7" name="直線コネクタ 226">
          <a:extLst>
            <a:ext uri="{FF2B5EF4-FFF2-40B4-BE49-F238E27FC236}">
              <a16:creationId xmlns:a16="http://schemas.microsoft.com/office/drawing/2014/main" id="{D40B2019-5603-4DA8-BE3B-558F4B0F5807}"/>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8" name="テキスト ボックス 227">
          <a:extLst>
            <a:ext uri="{FF2B5EF4-FFF2-40B4-BE49-F238E27FC236}">
              <a16:creationId xmlns:a16="http://schemas.microsoft.com/office/drawing/2014/main" id="{A4F4B218-5B43-4F1F-8D8E-E2B1D4770A53}"/>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9" name="【福祉施設】&#10;一人当たり面積グラフ枠">
          <a:extLst>
            <a:ext uri="{FF2B5EF4-FFF2-40B4-BE49-F238E27FC236}">
              <a16:creationId xmlns:a16="http://schemas.microsoft.com/office/drawing/2014/main" id="{D47B8862-7823-4871-9C8A-6E4B89BE5E78}"/>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109945</xdr:rowOff>
    </xdr:from>
    <xdr:to>
      <xdr:col>54</xdr:col>
      <xdr:colOff>189865</xdr:colOff>
      <xdr:row>86</xdr:row>
      <xdr:rowOff>90351</xdr:rowOff>
    </xdr:to>
    <xdr:cxnSp macro="">
      <xdr:nvCxnSpPr>
        <xdr:cNvPr id="230" name="直線コネクタ 229">
          <a:extLst>
            <a:ext uri="{FF2B5EF4-FFF2-40B4-BE49-F238E27FC236}">
              <a16:creationId xmlns:a16="http://schemas.microsoft.com/office/drawing/2014/main" id="{C9C6CE02-DA7F-4E90-B192-2709A5D52F85}"/>
            </a:ext>
          </a:extLst>
        </xdr:cNvPr>
        <xdr:cNvCxnSpPr/>
      </xdr:nvCxnSpPr>
      <xdr:spPr>
        <a:xfrm flipV="1">
          <a:off x="9219565" y="13185865"/>
          <a:ext cx="0" cy="132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94178</xdr:rowOff>
    </xdr:from>
    <xdr:ext cx="469744" cy="259045"/>
    <xdr:sp macro="" textlink="">
      <xdr:nvSpPr>
        <xdr:cNvPr id="231" name="【福祉施設】&#10;一人当たり面積最小値テキスト">
          <a:extLst>
            <a:ext uri="{FF2B5EF4-FFF2-40B4-BE49-F238E27FC236}">
              <a16:creationId xmlns:a16="http://schemas.microsoft.com/office/drawing/2014/main" id="{8AB240A0-4563-4D88-9E55-0136CD9BCB6C}"/>
            </a:ext>
          </a:extLst>
        </xdr:cNvPr>
        <xdr:cNvSpPr txBox="1"/>
      </xdr:nvSpPr>
      <xdr:spPr>
        <a:xfrm>
          <a:off x="9258300" y="1451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90351</xdr:rowOff>
    </xdr:from>
    <xdr:to>
      <xdr:col>55</xdr:col>
      <xdr:colOff>88900</xdr:colOff>
      <xdr:row>86</xdr:row>
      <xdr:rowOff>90351</xdr:rowOff>
    </xdr:to>
    <xdr:cxnSp macro="">
      <xdr:nvCxnSpPr>
        <xdr:cNvPr id="232" name="直線コネクタ 231">
          <a:extLst>
            <a:ext uri="{FF2B5EF4-FFF2-40B4-BE49-F238E27FC236}">
              <a16:creationId xmlns:a16="http://schemas.microsoft.com/office/drawing/2014/main" id="{E680FA43-2559-4B08-B70A-20FAE1C7048C}"/>
            </a:ext>
          </a:extLst>
        </xdr:cNvPr>
        <xdr:cNvCxnSpPr/>
      </xdr:nvCxnSpPr>
      <xdr:spPr>
        <a:xfrm>
          <a:off x="9154160" y="145073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56622</xdr:rowOff>
    </xdr:from>
    <xdr:ext cx="469744" cy="259045"/>
    <xdr:sp macro="" textlink="">
      <xdr:nvSpPr>
        <xdr:cNvPr id="233" name="【福祉施設】&#10;一人当たり面積最大値テキスト">
          <a:extLst>
            <a:ext uri="{FF2B5EF4-FFF2-40B4-BE49-F238E27FC236}">
              <a16:creationId xmlns:a16="http://schemas.microsoft.com/office/drawing/2014/main" id="{04DB9116-9332-4B6F-A0CF-91661655E672}"/>
            </a:ext>
          </a:extLst>
        </xdr:cNvPr>
        <xdr:cNvSpPr txBox="1"/>
      </xdr:nvSpPr>
      <xdr:spPr>
        <a:xfrm>
          <a:off x="9258300" y="1296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109945</xdr:rowOff>
    </xdr:from>
    <xdr:to>
      <xdr:col>55</xdr:col>
      <xdr:colOff>88900</xdr:colOff>
      <xdr:row>78</xdr:row>
      <xdr:rowOff>109945</xdr:rowOff>
    </xdr:to>
    <xdr:cxnSp macro="">
      <xdr:nvCxnSpPr>
        <xdr:cNvPr id="234" name="直線コネクタ 233">
          <a:extLst>
            <a:ext uri="{FF2B5EF4-FFF2-40B4-BE49-F238E27FC236}">
              <a16:creationId xmlns:a16="http://schemas.microsoft.com/office/drawing/2014/main" id="{76B5A1B1-CE38-46E0-B30F-490FF3858C82}"/>
            </a:ext>
          </a:extLst>
        </xdr:cNvPr>
        <xdr:cNvCxnSpPr/>
      </xdr:nvCxnSpPr>
      <xdr:spPr>
        <a:xfrm>
          <a:off x="9154160" y="13185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84926</xdr:rowOff>
    </xdr:from>
    <xdr:ext cx="469744" cy="259045"/>
    <xdr:sp macro="" textlink="">
      <xdr:nvSpPr>
        <xdr:cNvPr id="235" name="【福祉施設】&#10;一人当たり面積平均値テキスト">
          <a:extLst>
            <a:ext uri="{FF2B5EF4-FFF2-40B4-BE49-F238E27FC236}">
              <a16:creationId xmlns:a16="http://schemas.microsoft.com/office/drawing/2014/main" id="{EACE7C45-6EB2-46BB-9242-5F67DD404CD6}"/>
            </a:ext>
          </a:extLst>
        </xdr:cNvPr>
        <xdr:cNvSpPr txBox="1"/>
      </xdr:nvSpPr>
      <xdr:spPr>
        <a:xfrm>
          <a:off x="9258300" y="13999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106499</xdr:rowOff>
    </xdr:from>
    <xdr:to>
      <xdr:col>55</xdr:col>
      <xdr:colOff>50800</xdr:colOff>
      <xdr:row>84</xdr:row>
      <xdr:rowOff>36649</xdr:rowOff>
    </xdr:to>
    <xdr:sp macro="" textlink="">
      <xdr:nvSpPr>
        <xdr:cNvPr id="236" name="フローチャート: 判断 235">
          <a:extLst>
            <a:ext uri="{FF2B5EF4-FFF2-40B4-BE49-F238E27FC236}">
              <a16:creationId xmlns:a16="http://schemas.microsoft.com/office/drawing/2014/main" id="{A1FE1247-4CD2-4A1B-A55E-8D8B0AE0DAB4}"/>
            </a:ext>
          </a:extLst>
        </xdr:cNvPr>
        <xdr:cNvSpPr/>
      </xdr:nvSpPr>
      <xdr:spPr>
        <a:xfrm>
          <a:off x="9192260" y="140206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116295</xdr:rowOff>
    </xdr:from>
    <xdr:to>
      <xdr:col>50</xdr:col>
      <xdr:colOff>165100</xdr:colOff>
      <xdr:row>84</xdr:row>
      <xdr:rowOff>46445</xdr:rowOff>
    </xdr:to>
    <xdr:sp macro="" textlink="">
      <xdr:nvSpPr>
        <xdr:cNvPr id="237" name="フローチャート: 判断 236">
          <a:extLst>
            <a:ext uri="{FF2B5EF4-FFF2-40B4-BE49-F238E27FC236}">
              <a16:creationId xmlns:a16="http://schemas.microsoft.com/office/drawing/2014/main" id="{341DCC69-FF08-4139-87CE-BF83A9A3445A}"/>
            </a:ext>
          </a:extLst>
        </xdr:cNvPr>
        <xdr:cNvSpPr/>
      </xdr:nvSpPr>
      <xdr:spPr>
        <a:xfrm>
          <a:off x="8445500" y="140304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37572</xdr:rowOff>
    </xdr:from>
    <xdr:ext cx="469744" cy="259045"/>
    <xdr:sp macro="" textlink="">
      <xdr:nvSpPr>
        <xdr:cNvPr id="238" name="n_1aveValue【福祉施設】&#10;一人当たり面積">
          <a:extLst>
            <a:ext uri="{FF2B5EF4-FFF2-40B4-BE49-F238E27FC236}">
              <a16:creationId xmlns:a16="http://schemas.microsoft.com/office/drawing/2014/main" id="{3A50ECF0-1AB3-436F-B388-0BB1BBC1C11B}"/>
            </a:ext>
          </a:extLst>
        </xdr:cNvPr>
        <xdr:cNvSpPr txBox="1"/>
      </xdr:nvSpPr>
      <xdr:spPr>
        <a:xfrm>
          <a:off x="8271587" y="14119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103232</xdr:rowOff>
    </xdr:from>
    <xdr:to>
      <xdr:col>46</xdr:col>
      <xdr:colOff>38100</xdr:colOff>
      <xdr:row>84</xdr:row>
      <xdr:rowOff>33382</xdr:rowOff>
    </xdr:to>
    <xdr:sp macro="" textlink="">
      <xdr:nvSpPr>
        <xdr:cNvPr id="239" name="フローチャート: 判断 238">
          <a:extLst>
            <a:ext uri="{FF2B5EF4-FFF2-40B4-BE49-F238E27FC236}">
              <a16:creationId xmlns:a16="http://schemas.microsoft.com/office/drawing/2014/main" id="{7B1F059A-CE4C-4D84-A9EF-E43CA7AD704A}"/>
            </a:ext>
          </a:extLst>
        </xdr:cNvPr>
        <xdr:cNvSpPr/>
      </xdr:nvSpPr>
      <xdr:spPr>
        <a:xfrm>
          <a:off x="7670800" y="140173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24509</xdr:rowOff>
    </xdr:from>
    <xdr:ext cx="469744" cy="259045"/>
    <xdr:sp macro="" textlink="">
      <xdr:nvSpPr>
        <xdr:cNvPr id="240" name="n_2aveValue【福祉施設】&#10;一人当たり面積">
          <a:extLst>
            <a:ext uri="{FF2B5EF4-FFF2-40B4-BE49-F238E27FC236}">
              <a16:creationId xmlns:a16="http://schemas.microsoft.com/office/drawing/2014/main" id="{5EDA6D96-FFB9-4914-B5F8-932A0667757E}"/>
            </a:ext>
          </a:extLst>
        </xdr:cNvPr>
        <xdr:cNvSpPr txBox="1"/>
      </xdr:nvSpPr>
      <xdr:spPr>
        <a:xfrm>
          <a:off x="7509587" y="1410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82</xdr:row>
      <xdr:rowOff>88537</xdr:rowOff>
    </xdr:from>
    <xdr:to>
      <xdr:col>41</xdr:col>
      <xdr:colOff>101600</xdr:colOff>
      <xdr:row>83</xdr:row>
      <xdr:rowOff>18687</xdr:rowOff>
    </xdr:to>
    <xdr:sp macro="" textlink="">
      <xdr:nvSpPr>
        <xdr:cNvPr id="241" name="フローチャート: 判断 240">
          <a:extLst>
            <a:ext uri="{FF2B5EF4-FFF2-40B4-BE49-F238E27FC236}">
              <a16:creationId xmlns:a16="http://schemas.microsoft.com/office/drawing/2014/main" id="{D17DC0C0-0ED6-4EBC-AE61-21A664D07668}"/>
            </a:ext>
          </a:extLst>
        </xdr:cNvPr>
        <xdr:cNvSpPr/>
      </xdr:nvSpPr>
      <xdr:spPr>
        <a:xfrm>
          <a:off x="6873240" y="138350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9814</xdr:rowOff>
    </xdr:from>
    <xdr:ext cx="469744" cy="259045"/>
    <xdr:sp macro="" textlink="">
      <xdr:nvSpPr>
        <xdr:cNvPr id="242" name="n_3aveValue【福祉施設】&#10;一人当たり面積">
          <a:extLst>
            <a:ext uri="{FF2B5EF4-FFF2-40B4-BE49-F238E27FC236}">
              <a16:creationId xmlns:a16="http://schemas.microsoft.com/office/drawing/2014/main" id="{DCA958F0-44B9-4DA6-8F4F-52175888060C}"/>
            </a:ext>
          </a:extLst>
        </xdr:cNvPr>
        <xdr:cNvSpPr txBox="1"/>
      </xdr:nvSpPr>
      <xdr:spPr>
        <a:xfrm>
          <a:off x="6712027" y="139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C4199B2C-D0D5-4C11-9019-A2983BEDC4B6}"/>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46C70FA3-7643-4C82-B3CD-C107198F87DA}"/>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E1334AA0-8348-406E-8549-48231C85E8A8}"/>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E31DACDB-A886-4E8A-8BF5-8ED180B5BEC6}"/>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96624921-09FF-4DBC-8A26-F929B3F94FD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59145</xdr:rowOff>
    </xdr:from>
    <xdr:to>
      <xdr:col>55</xdr:col>
      <xdr:colOff>50800</xdr:colOff>
      <xdr:row>78</xdr:row>
      <xdr:rowOff>160745</xdr:rowOff>
    </xdr:to>
    <xdr:sp macro="" textlink="">
      <xdr:nvSpPr>
        <xdr:cNvPr id="248" name="楕円 247">
          <a:extLst>
            <a:ext uri="{FF2B5EF4-FFF2-40B4-BE49-F238E27FC236}">
              <a16:creationId xmlns:a16="http://schemas.microsoft.com/office/drawing/2014/main" id="{A9C3C00E-D3F7-4A52-9CB3-73B2668E5A10}"/>
            </a:ext>
          </a:extLst>
        </xdr:cNvPr>
        <xdr:cNvSpPr/>
      </xdr:nvSpPr>
      <xdr:spPr>
        <a:xfrm>
          <a:off x="9192260" y="131350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12172</xdr:rowOff>
    </xdr:from>
    <xdr:ext cx="469744" cy="259045"/>
    <xdr:sp macro="" textlink="">
      <xdr:nvSpPr>
        <xdr:cNvPr id="249" name="【福祉施設】&#10;一人当たり面積該当値テキスト">
          <a:extLst>
            <a:ext uri="{FF2B5EF4-FFF2-40B4-BE49-F238E27FC236}">
              <a16:creationId xmlns:a16="http://schemas.microsoft.com/office/drawing/2014/main" id="{7D5E5924-CB6B-4223-857A-DE7CABE4B384}"/>
            </a:ext>
          </a:extLst>
        </xdr:cNvPr>
        <xdr:cNvSpPr txBox="1"/>
      </xdr:nvSpPr>
      <xdr:spPr>
        <a:xfrm>
          <a:off x="9258300" y="1308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95069</xdr:rowOff>
    </xdr:from>
    <xdr:to>
      <xdr:col>50</xdr:col>
      <xdr:colOff>165100</xdr:colOff>
      <xdr:row>79</xdr:row>
      <xdr:rowOff>25219</xdr:rowOff>
    </xdr:to>
    <xdr:sp macro="" textlink="">
      <xdr:nvSpPr>
        <xdr:cNvPr id="250" name="楕円 249">
          <a:extLst>
            <a:ext uri="{FF2B5EF4-FFF2-40B4-BE49-F238E27FC236}">
              <a16:creationId xmlns:a16="http://schemas.microsoft.com/office/drawing/2014/main" id="{99CB3A17-92CB-4E55-9311-F417DD279270}"/>
            </a:ext>
          </a:extLst>
        </xdr:cNvPr>
        <xdr:cNvSpPr/>
      </xdr:nvSpPr>
      <xdr:spPr>
        <a:xfrm>
          <a:off x="8445500" y="131709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109945</xdr:rowOff>
    </xdr:from>
    <xdr:to>
      <xdr:col>55</xdr:col>
      <xdr:colOff>0</xdr:colOff>
      <xdr:row>78</xdr:row>
      <xdr:rowOff>145869</xdr:rowOff>
    </xdr:to>
    <xdr:cxnSp macro="">
      <xdr:nvCxnSpPr>
        <xdr:cNvPr id="251" name="直線コネクタ 250">
          <a:extLst>
            <a:ext uri="{FF2B5EF4-FFF2-40B4-BE49-F238E27FC236}">
              <a16:creationId xmlns:a16="http://schemas.microsoft.com/office/drawing/2014/main" id="{CB1A9E3C-DC73-4D89-88D0-E639EF51CBF7}"/>
            </a:ext>
          </a:extLst>
        </xdr:cNvPr>
        <xdr:cNvCxnSpPr/>
      </xdr:nvCxnSpPr>
      <xdr:spPr>
        <a:xfrm flipV="1">
          <a:off x="8496300" y="13185865"/>
          <a:ext cx="7239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65677</xdr:rowOff>
    </xdr:from>
    <xdr:to>
      <xdr:col>46</xdr:col>
      <xdr:colOff>38100</xdr:colOff>
      <xdr:row>78</xdr:row>
      <xdr:rowOff>167277</xdr:rowOff>
    </xdr:to>
    <xdr:sp macro="" textlink="">
      <xdr:nvSpPr>
        <xdr:cNvPr id="252" name="楕円 251">
          <a:extLst>
            <a:ext uri="{FF2B5EF4-FFF2-40B4-BE49-F238E27FC236}">
              <a16:creationId xmlns:a16="http://schemas.microsoft.com/office/drawing/2014/main" id="{405A72A7-CDAB-47D5-A083-DB6A3604D7F7}"/>
            </a:ext>
          </a:extLst>
        </xdr:cNvPr>
        <xdr:cNvSpPr/>
      </xdr:nvSpPr>
      <xdr:spPr>
        <a:xfrm>
          <a:off x="7670800" y="131415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116477</xdr:rowOff>
    </xdr:from>
    <xdr:to>
      <xdr:col>50</xdr:col>
      <xdr:colOff>114300</xdr:colOff>
      <xdr:row>78</xdr:row>
      <xdr:rowOff>145869</xdr:rowOff>
    </xdr:to>
    <xdr:cxnSp macro="">
      <xdr:nvCxnSpPr>
        <xdr:cNvPr id="253" name="直線コネクタ 252">
          <a:extLst>
            <a:ext uri="{FF2B5EF4-FFF2-40B4-BE49-F238E27FC236}">
              <a16:creationId xmlns:a16="http://schemas.microsoft.com/office/drawing/2014/main" id="{F31E37B5-394F-44E8-9566-BA92D8A4C17C}"/>
            </a:ext>
          </a:extLst>
        </xdr:cNvPr>
        <xdr:cNvCxnSpPr/>
      </xdr:nvCxnSpPr>
      <xdr:spPr>
        <a:xfrm>
          <a:off x="7713980" y="13192397"/>
          <a:ext cx="78232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98334</xdr:rowOff>
    </xdr:from>
    <xdr:to>
      <xdr:col>41</xdr:col>
      <xdr:colOff>101600</xdr:colOff>
      <xdr:row>79</xdr:row>
      <xdr:rowOff>28484</xdr:rowOff>
    </xdr:to>
    <xdr:sp macro="" textlink="">
      <xdr:nvSpPr>
        <xdr:cNvPr id="254" name="楕円 253">
          <a:extLst>
            <a:ext uri="{FF2B5EF4-FFF2-40B4-BE49-F238E27FC236}">
              <a16:creationId xmlns:a16="http://schemas.microsoft.com/office/drawing/2014/main" id="{FED637A5-CB83-48A1-9E84-86534CB75C23}"/>
            </a:ext>
          </a:extLst>
        </xdr:cNvPr>
        <xdr:cNvSpPr/>
      </xdr:nvSpPr>
      <xdr:spPr>
        <a:xfrm>
          <a:off x="6873240" y="131742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116477</xdr:rowOff>
    </xdr:from>
    <xdr:to>
      <xdr:col>45</xdr:col>
      <xdr:colOff>177800</xdr:colOff>
      <xdr:row>78</xdr:row>
      <xdr:rowOff>149134</xdr:rowOff>
    </xdr:to>
    <xdr:cxnSp macro="">
      <xdr:nvCxnSpPr>
        <xdr:cNvPr id="255" name="直線コネクタ 254">
          <a:extLst>
            <a:ext uri="{FF2B5EF4-FFF2-40B4-BE49-F238E27FC236}">
              <a16:creationId xmlns:a16="http://schemas.microsoft.com/office/drawing/2014/main" id="{5752978F-FCCB-467F-87A4-09D58B14CE61}"/>
            </a:ext>
          </a:extLst>
        </xdr:cNvPr>
        <xdr:cNvCxnSpPr/>
      </xdr:nvCxnSpPr>
      <xdr:spPr>
        <a:xfrm flipV="1">
          <a:off x="6924040" y="13192397"/>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77</xdr:row>
      <xdr:rowOff>41746</xdr:rowOff>
    </xdr:from>
    <xdr:ext cx="469744" cy="259045"/>
    <xdr:sp macro="" textlink="">
      <xdr:nvSpPr>
        <xdr:cNvPr id="256" name="n_1mainValue【福祉施設】&#10;一人当たり面積">
          <a:extLst>
            <a:ext uri="{FF2B5EF4-FFF2-40B4-BE49-F238E27FC236}">
              <a16:creationId xmlns:a16="http://schemas.microsoft.com/office/drawing/2014/main" id="{F036DD74-A17C-443B-A72E-A35644ABC578}"/>
            </a:ext>
          </a:extLst>
        </xdr:cNvPr>
        <xdr:cNvSpPr txBox="1"/>
      </xdr:nvSpPr>
      <xdr:spPr>
        <a:xfrm>
          <a:off x="8271587" y="1295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12354</xdr:rowOff>
    </xdr:from>
    <xdr:ext cx="469744" cy="259045"/>
    <xdr:sp macro="" textlink="">
      <xdr:nvSpPr>
        <xdr:cNvPr id="257" name="n_2mainValue【福祉施設】&#10;一人当たり面積">
          <a:extLst>
            <a:ext uri="{FF2B5EF4-FFF2-40B4-BE49-F238E27FC236}">
              <a16:creationId xmlns:a16="http://schemas.microsoft.com/office/drawing/2014/main" id="{A96F98F1-9868-478F-8004-1E695E9A1C1B}"/>
            </a:ext>
          </a:extLst>
        </xdr:cNvPr>
        <xdr:cNvSpPr txBox="1"/>
      </xdr:nvSpPr>
      <xdr:spPr>
        <a:xfrm>
          <a:off x="7509587" y="1292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45011</xdr:rowOff>
    </xdr:from>
    <xdr:ext cx="469744" cy="259045"/>
    <xdr:sp macro="" textlink="">
      <xdr:nvSpPr>
        <xdr:cNvPr id="258" name="n_3mainValue【福祉施設】&#10;一人当たり面積">
          <a:extLst>
            <a:ext uri="{FF2B5EF4-FFF2-40B4-BE49-F238E27FC236}">
              <a16:creationId xmlns:a16="http://schemas.microsoft.com/office/drawing/2014/main" id="{5EED958F-38D2-416D-9213-CC1D21088EF9}"/>
            </a:ext>
          </a:extLst>
        </xdr:cNvPr>
        <xdr:cNvSpPr txBox="1"/>
      </xdr:nvSpPr>
      <xdr:spPr>
        <a:xfrm>
          <a:off x="6712027" y="1295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9" name="正方形/長方形 258">
          <a:extLst>
            <a:ext uri="{FF2B5EF4-FFF2-40B4-BE49-F238E27FC236}">
              <a16:creationId xmlns:a16="http://schemas.microsoft.com/office/drawing/2014/main" id="{FA4702EB-4B82-4B6C-B366-1247057A1258}"/>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0" name="正方形/長方形 259">
          <a:extLst>
            <a:ext uri="{FF2B5EF4-FFF2-40B4-BE49-F238E27FC236}">
              <a16:creationId xmlns:a16="http://schemas.microsoft.com/office/drawing/2014/main" id="{AD4EDC92-25DA-42B7-A819-BF84228495C1}"/>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1" name="正方形/長方形 260">
          <a:extLst>
            <a:ext uri="{FF2B5EF4-FFF2-40B4-BE49-F238E27FC236}">
              <a16:creationId xmlns:a16="http://schemas.microsoft.com/office/drawing/2014/main" id="{B457FEE7-17E0-43F7-ADEC-F298F90C574E}"/>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2" name="正方形/長方形 261">
          <a:extLst>
            <a:ext uri="{FF2B5EF4-FFF2-40B4-BE49-F238E27FC236}">
              <a16:creationId xmlns:a16="http://schemas.microsoft.com/office/drawing/2014/main" id="{093CFFF5-3A81-4339-B7E3-33C6A2625983}"/>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3" name="正方形/長方形 262">
          <a:extLst>
            <a:ext uri="{FF2B5EF4-FFF2-40B4-BE49-F238E27FC236}">
              <a16:creationId xmlns:a16="http://schemas.microsoft.com/office/drawing/2014/main" id="{848988BA-112B-4005-A8F6-41088956C03C}"/>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4" name="正方形/長方形 263">
          <a:extLst>
            <a:ext uri="{FF2B5EF4-FFF2-40B4-BE49-F238E27FC236}">
              <a16:creationId xmlns:a16="http://schemas.microsoft.com/office/drawing/2014/main" id="{5A691D8B-0CB8-4277-902C-D09DDACF5A9F}"/>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5" name="正方形/長方形 264">
          <a:extLst>
            <a:ext uri="{FF2B5EF4-FFF2-40B4-BE49-F238E27FC236}">
              <a16:creationId xmlns:a16="http://schemas.microsoft.com/office/drawing/2014/main" id="{40B6B3E4-C7E0-46F1-8F5D-5D3197BB0DB4}"/>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6" name="正方形/長方形 265">
          <a:extLst>
            <a:ext uri="{FF2B5EF4-FFF2-40B4-BE49-F238E27FC236}">
              <a16:creationId xmlns:a16="http://schemas.microsoft.com/office/drawing/2014/main" id="{1C8E7427-7C72-4FFE-A565-6D854AC6CE83}"/>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7" name="テキスト ボックス 266">
          <a:extLst>
            <a:ext uri="{FF2B5EF4-FFF2-40B4-BE49-F238E27FC236}">
              <a16:creationId xmlns:a16="http://schemas.microsoft.com/office/drawing/2014/main" id="{E089180A-07A5-40B6-8C82-1ECD7016EB5E}"/>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8" name="直線コネクタ 267">
          <a:extLst>
            <a:ext uri="{FF2B5EF4-FFF2-40B4-BE49-F238E27FC236}">
              <a16:creationId xmlns:a16="http://schemas.microsoft.com/office/drawing/2014/main" id="{FD4413BF-1A56-4D46-9D7B-877BA3C8E859}"/>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69" name="テキスト ボックス 268">
          <a:extLst>
            <a:ext uri="{FF2B5EF4-FFF2-40B4-BE49-F238E27FC236}">
              <a16:creationId xmlns:a16="http://schemas.microsoft.com/office/drawing/2014/main" id="{EA438A1D-82BC-469A-9BE9-37ED0703169D}"/>
            </a:ext>
          </a:extLst>
        </xdr:cNvPr>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0" name="直線コネクタ 269">
          <a:extLst>
            <a:ext uri="{FF2B5EF4-FFF2-40B4-BE49-F238E27FC236}">
              <a16:creationId xmlns:a16="http://schemas.microsoft.com/office/drawing/2014/main" id="{9246F55E-A19C-4D8E-B6F4-025D04A0B540}"/>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271" name="テキスト ボックス 270">
          <a:extLst>
            <a:ext uri="{FF2B5EF4-FFF2-40B4-BE49-F238E27FC236}">
              <a16:creationId xmlns:a16="http://schemas.microsoft.com/office/drawing/2014/main" id="{4B79D760-680F-40FE-B520-6C87BA885706}"/>
            </a:ext>
          </a:extLst>
        </xdr:cNvPr>
        <xdr:cNvSpPr txBox="1"/>
      </xdr:nvSpPr>
      <xdr:spPr>
        <a:xfrm>
          <a:off x="336081" y="181697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2" name="直線コネクタ 271">
          <a:extLst>
            <a:ext uri="{FF2B5EF4-FFF2-40B4-BE49-F238E27FC236}">
              <a16:creationId xmlns:a16="http://schemas.microsoft.com/office/drawing/2014/main" id="{E01F7FC7-5E72-4E9A-8FCB-BC1914996897}"/>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3" name="テキスト ボックス 272">
          <a:extLst>
            <a:ext uri="{FF2B5EF4-FFF2-40B4-BE49-F238E27FC236}">
              <a16:creationId xmlns:a16="http://schemas.microsoft.com/office/drawing/2014/main" id="{BF32EA21-35E1-423E-804E-1A76034C7F30}"/>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4" name="直線コネクタ 273">
          <a:extLst>
            <a:ext uri="{FF2B5EF4-FFF2-40B4-BE49-F238E27FC236}">
              <a16:creationId xmlns:a16="http://schemas.microsoft.com/office/drawing/2014/main" id="{1B4F6074-35E0-4909-A16D-6F172EECD660}"/>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5" name="テキスト ボックス 274">
          <a:extLst>
            <a:ext uri="{FF2B5EF4-FFF2-40B4-BE49-F238E27FC236}">
              <a16:creationId xmlns:a16="http://schemas.microsoft.com/office/drawing/2014/main" id="{2DBD9C35-0564-45AB-844D-529280A82B8B}"/>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6" name="直線コネクタ 275">
          <a:extLst>
            <a:ext uri="{FF2B5EF4-FFF2-40B4-BE49-F238E27FC236}">
              <a16:creationId xmlns:a16="http://schemas.microsoft.com/office/drawing/2014/main" id="{1F05324A-8EC2-499A-B396-8CFE036F5CA2}"/>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7" name="テキスト ボックス 276">
          <a:extLst>
            <a:ext uri="{FF2B5EF4-FFF2-40B4-BE49-F238E27FC236}">
              <a16:creationId xmlns:a16="http://schemas.microsoft.com/office/drawing/2014/main" id="{4FE81B12-724B-4DB3-98F0-15CF89A8DBDD}"/>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8" name="直線コネクタ 277">
          <a:extLst>
            <a:ext uri="{FF2B5EF4-FFF2-40B4-BE49-F238E27FC236}">
              <a16:creationId xmlns:a16="http://schemas.microsoft.com/office/drawing/2014/main" id="{0A3EC72E-5637-4121-A4D2-9DD73C5B519E}"/>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9" name="テキスト ボックス 278">
          <a:extLst>
            <a:ext uri="{FF2B5EF4-FFF2-40B4-BE49-F238E27FC236}">
              <a16:creationId xmlns:a16="http://schemas.microsoft.com/office/drawing/2014/main" id="{359555CF-15E2-4530-8382-6DDD1F85BB90}"/>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0" name="直線コネクタ 279">
          <a:extLst>
            <a:ext uri="{FF2B5EF4-FFF2-40B4-BE49-F238E27FC236}">
              <a16:creationId xmlns:a16="http://schemas.microsoft.com/office/drawing/2014/main" id="{3D936777-4DC9-40D1-8C34-004A980D9C3F}"/>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281" name="テキスト ボックス 280">
          <a:extLst>
            <a:ext uri="{FF2B5EF4-FFF2-40B4-BE49-F238E27FC236}">
              <a16:creationId xmlns:a16="http://schemas.microsoft.com/office/drawing/2014/main" id="{8D2865D7-5BFC-4502-8392-8AD194EFB8DE}"/>
            </a:ext>
          </a:extLst>
        </xdr:cNvPr>
        <xdr:cNvSpPr txBox="1"/>
      </xdr:nvSpPr>
      <xdr:spPr>
        <a:xfrm>
          <a:off x="336081" y="165749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2" name="直線コネクタ 281">
          <a:extLst>
            <a:ext uri="{FF2B5EF4-FFF2-40B4-BE49-F238E27FC236}">
              <a16:creationId xmlns:a16="http://schemas.microsoft.com/office/drawing/2014/main" id="{34FBB355-5B9F-41B5-97DF-5DDD02B618AB}"/>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83" name="テキスト ボックス 282">
          <a:extLst>
            <a:ext uri="{FF2B5EF4-FFF2-40B4-BE49-F238E27FC236}">
              <a16:creationId xmlns:a16="http://schemas.microsoft.com/office/drawing/2014/main" id="{F907E4B9-5E86-457A-B7E4-30E0B20DF6BF}"/>
            </a:ext>
          </a:extLst>
        </xdr:cNvPr>
        <xdr:cNvSpPr txBox="1"/>
      </xdr:nvSpPr>
      <xdr:spPr>
        <a:xfrm>
          <a:off x="33608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4" name="【市民会館】&#10;有形固定資産減価償却率グラフ枠">
          <a:extLst>
            <a:ext uri="{FF2B5EF4-FFF2-40B4-BE49-F238E27FC236}">
              <a16:creationId xmlns:a16="http://schemas.microsoft.com/office/drawing/2014/main" id="{330FF32D-2B82-49F6-ABFC-C1E0762FD59D}"/>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119743</xdr:rowOff>
    </xdr:from>
    <xdr:to>
      <xdr:col>24</xdr:col>
      <xdr:colOff>62865</xdr:colOff>
      <xdr:row>105</xdr:row>
      <xdr:rowOff>166007</xdr:rowOff>
    </xdr:to>
    <xdr:cxnSp macro="">
      <xdr:nvCxnSpPr>
        <xdr:cNvPr id="285" name="直線コネクタ 284">
          <a:extLst>
            <a:ext uri="{FF2B5EF4-FFF2-40B4-BE49-F238E27FC236}">
              <a16:creationId xmlns:a16="http://schemas.microsoft.com/office/drawing/2014/main" id="{7FB22BBF-49DD-452C-B071-F6B7243D0102}"/>
            </a:ext>
          </a:extLst>
        </xdr:cNvPr>
        <xdr:cNvCxnSpPr/>
      </xdr:nvCxnSpPr>
      <xdr:spPr>
        <a:xfrm flipV="1">
          <a:off x="4086225" y="16883743"/>
          <a:ext cx="0" cy="88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169834</xdr:rowOff>
    </xdr:from>
    <xdr:ext cx="405111" cy="259045"/>
    <xdr:sp macro="" textlink="">
      <xdr:nvSpPr>
        <xdr:cNvPr id="286" name="【市民会館】&#10;有形固定資産減価償却率最小値テキスト">
          <a:extLst>
            <a:ext uri="{FF2B5EF4-FFF2-40B4-BE49-F238E27FC236}">
              <a16:creationId xmlns:a16="http://schemas.microsoft.com/office/drawing/2014/main" id="{647FBFBF-442F-4455-A0CA-6FACAFDC0660}"/>
            </a:ext>
          </a:extLst>
        </xdr:cNvPr>
        <xdr:cNvSpPr txBox="1"/>
      </xdr:nvSpPr>
      <xdr:spPr>
        <a:xfrm>
          <a:off x="4124960" y="17772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105</xdr:row>
      <xdr:rowOff>166007</xdr:rowOff>
    </xdr:from>
    <xdr:to>
      <xdr:col>24</xdr:col>
      <xdr:colOff>152400</xdr:colOff>
      <xdr:row>105</xdr:row>
      <xdr:rowOff>166007</xdr:rowOff>
    </xdr:to>
    <xdr:cxnSp macro="">
      <xdr:nvCxnSpPr>
        <xdr:cNvPr id="287" name="直線コネクタ 286">
          <a:extLst>
            <a:ext uri="{FF2B5EF4-FFF2-40B4-BE49-F238E27FC236}">
              <a16:creationId xmlns:a16="http://schemas.microsoft.com/office/drawing/2014/main" id="{45722D40-C8EA-4457-BAA9-2D2876321064}"/>
            </a:ext>
          </a:extLst>
        </xdr:cNvPr>
        <xdr:cNvCxnSpPr/>
      </xdr:nvCxnSpPr>
      <xdr:spPr>
        <a:xfrm>
          <a:off x="4020820" y="177682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66420</xdr:rowOff>
    </xdr:from>
    <xdr:ext cx="405111" cy="259045"/>
    <xdr:sp macro="" textlink="">
      <xdr:nvSpPr>
        <xdr:cNvPr id="288" name="【市民会館】&#10;有形固定資産減価償却率最大値テキスト">
          <a:extLst>
            <a:ext uri="{FF2B5EF4-FFF2-40B4-BE49-F238E27FC236}">
              <a16:creationId xmlns:a16="http://schemas.microsoft.com/office/drawing/2014/main" id="{0720DB41-4CA6-4E3B-B47F-C5CFCCBA9854}"/>
            </a:ext>
          </a:extLst>
        </xdr:cNvPr>
        <xdr:cNvSpPr txBox="1"/>
      </xdr:nvSpPr>
      <xdr:spPr>
        <a:xfrm>
          <a:off x="4124960" y="1666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119743</xdr:rowOff>
    </xdr:from>
    <xdr:to>
      <xdr:col>24</xdr:col>
      <xdr:colOff>152400</xdr:colOff>
      <xdr:row>100</xdr:row>
      <xdr:rowOff>119743</xdr:rowOff>
    </xdr:to>
    <xdr:cxnSp macro="">
      <xdr:nvCxnSpPr>
        <xdr:cNvPr id="289" name="直線コネクタ 288">
          <a:extLst>
            <a:ext uri="{FF2B5EF4-FFF2-40B4-BE49-F238E27FC236}">
              <a16:creationId xmlns:a16="http://schemas.microsoft.com/office/drawing/2014/main" id="{3A969638-9A5F-4B6F-A240-5DD0622A0FAD}"/>
            </a:ext>
          </a:extLst>
        </xdr:cNvPr>
        <xdr:cNvCxnSpPr/>
      </xdr:nvCxnSpPr>
      <xdr:spPr>
        <a:xfrm>
          <a:off x="4020820" y="168837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123570</xdr:rowOff>
    </xdr:from>
    <xdr:ext cx="405111" cy="259045"/>
    <xdr:sp macro="" textlink="">
      <xdr:nvSpPr>
        <xdr:cNvPr id="290" name="【市民会館】&#10;有形固定資産減価償却率平均値テキスト">
          <a:extLst>
            <a:ext uri="{FF2B5EF4-FFF2-40B4-BE49-F238E27FC236}">
              <a16:creationId xmlns:a16="http://schemas.microsoft.com/office/drawing/2014/main" id="{EE77FEED-7B2C-40FB-80EC-E52AC9D58A89}"/>
            </a:ext>
          </a:extLst>
        </xdr:cNvPr>
        <xdr:cNvSpPr txBox="1"/>
      </xdr:nvSpPr>
      <xdr:spPr>
        <a:xfrm>
          <a:off x="4124960" y="17558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145143</xdr:rowOff>
    </xdr:from>
    <xdr:to>
      <xdr:col>24</xdr:col>
      <xdr:colOff>114300</xdr:colOff>
      <xdr:row>105</xdr:row>
      <xdr:rowOff>75293</xdr:rowOff>
    </xdr:to>
    <xdr:sp macro="" textlink="">
      <xdr:nvSpPr>
        <xdr:cNvPr id="291" name="フローチャート: 判断 290">
          <a:extLst>
            <a:ext uri="{FF2B5EF4-FFF2-40B4-BE49-F238E27FC236}">
              <a16:creationId xmlns:a16="http://schemas.microsoft.com/office/drawing/2014/main" id="{8A6A32EB-F5BE-4C8B-9F8C-E205EBCD13CD}"/>
            </a:ext>
          </a:extLst>
        </xdr:cNvPr>
        <xdr:cNvSpPr/>
      </xdr:nvSpPr>
      <xdr:spPr>
        <a:xfrm>
          <a:off x="4036060" y="175797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19957</xdr:rowOff>
    </xdr:from>
    <xdr:to>
      <xdr:col>20</xdr:col>
      <xdr:colOff>38100</xdr:colOff>
      <xdr:row>106</xdr:row>
      <xdr:rowOff>121557</xdr:rowOff>
    </xdr:to>
    <xdr:sp macro="" textlink="">
      <xdr:nvSpPr>
        <xdr:cNvPr id="292" name="フローチャート: 判断 291">
          <a:extLst>
            <a:ext uri="{FF2B5EF4-FFF2-40B4-BE49-F238E27FC236}">
              <a16:creationId xmlns:a16="http://schemas.microsoft.com/office/drawing/2014/main" id="{048A34BA-F84C-4DA5-82BF-8EB933625217}"/>
            </a:ext>
          </a:extLst>
        </xdr:cNvPr>
        <xdr:cNvSpPr/>
      </xdr:nvSpPr>
      <xdr:spPr>
        <a:xfrm>
          <a:off x="3312160" y="177897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112684</xdr:rowOff>
    </xdr:from>
    <xdr:ext cx="405111" cy="259045"/>
    <xdr:sp macro="" textlink="">
      <xdr:nvSpPr>
        <xdr:cNvPr id="293" name="n_1aveValue【市民会館】&#10;有形固定資産減価償却率">
          <a:extLst>
            <a:ext uri="{FF2B5EF4-FFF2-40B4-BE49-F238E27FC236}">
              <a16:creationId xmlns:a16="http://schemas.microsoft.com/office/drawing/2014/main" id="{93BFD036-EC11-41BB-B4E0-FE1FC9789511}"/>
            </a:ext>
          </a:extLst>
        </xdr:cNvPr>
        <xdr:cNvSpPr txBox="1"/>
      </xdr:nvSpPr>
      <xdr:spPr>
        <a:xfrm>
          <a:off x="3170564" y="17882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107</xdr:row>
      <xdr:rowOff>66221</xdr:rowOff>
    </xdr:from>
    <xdr:to>
      <xdr:col>15</xdr:col>
      <xdr:colOff>101600</xdr:colOff>
      <xdr:row>107</xdr:row>
      <xdr:rowOff>167821</xdr:rowOff>
    </xdr:to>
    <xdr:sp macro="" textlink="">
      <xdr:nvSpPr>
        <xdr:cNvPr id="294" name="フローチャート: 判断 293">
          <a:extLst>
            <a:ext uri="{FF2B5EF4-FFF2-40B4-BE49-F238E27FC236}">
              <a16:creationId xmlns:a16="http://schemas.microsoft.com/office/drawing/2014/main" id="{92890998-D78D-4C8A-AF8B-B2F014932708}"/>
            </a:ext>
          </a:extLst>
        </xdr:cNvPr>
        <xdr:cNvSpPr/>
      </xdr:nvSpPr>
      <xdr:spPr>
        <a:xfrm>
          <a:off x="2514600" y="1800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107</xdr:row>
      <xdr:rowOff>158948</xdr:rowOff>
    </xdr:from>
    <xdr:ext cx="405111" cy="259045"/>
    <xdr:sp macro="" textlink="">
      <xdr:nvSpPr>
        <xdr:cNvPr id="295" name="n_2aveValue【市民会館】&#10;有形固定資産減価償却率">
          <a:extLst>
            <a:ext uri="{FF2B5EF4-FFF2-40B4-BE49-F238E27FC236}">
              <a16:creationId xmlns:a16="http://schemas.microsoft.com/office/drawing/2014/main" id="{ED0F4B11-16F0-4755-832A-A7F1826E0ACC}"/>
            </a:ext>
          </a:extLst>
        </xdr:cNvPr>
        <xdr:cNvSpPr txBox="1"/>
      </xdr:nvSpPr>
      <xdr:spPr>
        <a:xfrm>
          <a:off x="2385704" y="18096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107</xdr:row>
      <xdr:rowOff>98879</xdr:rowOff>
    </xdr:from>
    <xdr:to>
      <xdr:col>10</xdr:col>
      <xdr:colOff>165100</xdr:colOff>
      <xdr:row>108</xdr:row>
      <xdr:rowOff>29029</xdr:rowOff>
    </xdr:to>
    <xdr:sp macro="" textlink="">
      <xdr:nvSpPr>
        <xdr:cNvPr id="296" name="フローチャート: 判断 295">
          <a:extLst>
            <a:ext uri="{FF2B5EF4-FFF2-40B4-BE49-F238E27FC236}">
              <a16:creationId xmlns:a16="http://schemas.microsoft.com/office/drawing/2014/main" id="{D2BF24C5-1108-40E8-8942-F5D6734775B3}"/>
            </a:ext>
          </a:extLst>
        </xdr:cNvPr>
        <xdr:cNvSpPr/>
      </xdr:nvSpPr>
      <xdr:spPr>
        <a:xfrm>
          <a:off x="1739900" y="180363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108</xdr:row>
      <xdr:rowOff>20156</xdr:rowOff>
    </xdr:from>
    <xdr:ext cx="405111" cy="259045"/>
    <xdr:sp macro="" textlink="">
      <xdr:nvSpPr>
        <xdr:cNvPr id="297" name="n_3aveValue【市民会館】&#10;有形固定資産減価償却率">
          <a:extLst>
            <a:ext uri="{FF2B5EF4-FFF2-40B4-BE49-F238E27FC236}">
              <a16:creationId xmlns:a16="http://schemas.microsoft.com/office/drawing/2014/main" id="{95C29EA4-8111-4523-9097-38F52042D922}"/>
            </a:ext>
          </a:extLst>
        </xdr:cNvPr>
        <xdr:cNvSpPr txBox="1"/>
      </xdr:nvSpPr>
      <xdr:spPr>
        <a:xfrm>
          <a:off x="1611004"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8" name="テキスト ボックス 297">
          <a:extLst>
            <a:ext uri="{FF2B5EF4-FFF2-40B4-BE49-F238E27FC236}">
              <a16:creationId xmlns:a16="http://schemas.microsoft.com/office/drawing/2014/main" id="{E0288B3E-6710-4102-B1E9-911B79C246C6}"/>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id="{794DFD0B-A443-45D1-83A3-2939A0C3D4E4}"/>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7EDB5ABE-4EFC-45F3-9207-028E26F1B496}"/>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6504EDF5-8254-464A-A614-EBB4F94F1DBF}"/>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544C403E-1333-4E59-8224-AAF780B1BF6F}"/>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68943</xdr:rowOff>
    </xdr:from>
    <xdr:to>
      <xdr:col>24</xdr:col>
      <xdr:colOff>114300</xdr:colOff>
      <xdr:row>100</xdr:row>
      <xdr:rowOff>170543</xdr:rowOff>
    </xdr:to>
    <xdr:sp macro="" textlink="">
      <xdr:nvSpPr>
        <xdr:cNvPr id="303" name="楕円 302">
          <a:extLst>
            <a:ext uri="{FF2B5EF4-FFF2-40B4-BE49-F238E27FC236}">
              <a16:creationId xmlns:a16="http://schemas.microsoft.com/office/drawing/2014/main" id="{26664D0D-4E7F-49E8-BA44-1DF9538CEF6B}"/>
            </a:ext>
          </a:extLst>
        </xdr:cNvPr>
        <xdr:cNvSpPr/>
      </xdr:nvSpPr>
      <xdr:spPr>
        <a:xfrm>
          <a:off x="4036060" y="1683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21970</xdr:rowOff>
    </xdr:from>
    <xdr:ext cx="405111" cy="259045"/>
    <xdr:sp macro="" textlink="">
      <xdr:nvSpPr>
        <xdr:cNvPr id="304" name="【市民会館】&#10;有形固定資産減価償却率該当値テキスト">
          <a:extLst>
            <a:ext uri="{FF2B5EF4-FFF2-40B4-BE49-F238E27FC236}">
              <a16:creationId xmlns:a16="http://schemas.microsoft.com/office/drawing/2014/main" id="{4BC2EE5A-C362-425E-88BC-846AF6E5BC25}"/>
            </a:ext>
          </a:extLst>
        </xdr:cNvPr>
        <xdr:cNvSpPr txBox="1"/>
      </xdr:nvSpPr>
      <xdr:spPr>
        <a:xfrm>
          <a:off x="4124960" y="16785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156029</xdr:rowOff>
    </xdr:from>
    <xdr:to>
      <xdr:col>20</xdr:col>
      <xdr:colOff>38100</xdr:colOff>
      <xdr:row>101</xdr:row>
      <xdr:rowOff>86179</xdr:rowOff>
    </xdr:to>
    <xdr:sp macro="" textlink="">
      <xdr:nvSpPr>
        <xdr:cNvPr id="305" name="楕円 304">
          <a:extLst>
            <a:ext uri="{FF2B5EF4-FFF2-40B4-BE49-F238E27FC236}">
              <a16:creationId xmlns:a16="http://schemas.microsoft.com/office/drawing/2014/main" id="{53A51945-E4FF-4079-A188-EC1F305B9ED8}"/>
            </a:ext>
          </a:extLst>
        </xdr:cNvPr>
        <xdr:cNvSpPr/>
      </xdr:nvSpPr>
      <xdr:spPr>
        <a:xfrm>
          <a:off x="3312160" y="169200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119743</xdr:rowOff>
    </xdr:from>
    <xdr:to>
      <xdr:col>24</xdr:col>
      <xdr:colOff>63500</xdr:colOff>
      <xdr:row>101</xdr:row>
      <xdr:rowOff>35379</xdr:rowOff>
    </xdr:to>
    <xdr:cxnSp macro="">
      <xdr:nvCxnSpPr>
        <xdr:cNvPr id="306" name="直線コネクタ 305">
          <a:extLst>
            <a:ext uri="{FF2B5EF4-FFF2-40B4-BE49-F238E27FC236}">
              <a16:creationId xmlns:a16="http://schemas.microsoft.com/office/drawing/2014/main" id="{D764D374-C899-472D-B399-D864A78F9ED1}"/>
            </a:ext>
          </a:extLst>
        </xdr:cNvPr>
        <xdr:cNvCxnSpPr/>
      </xdr:nvCxnSpPr>
      <xdr:spPr>
        <a:xfrm flipV="1">
          <a:off x="3355340" y="16883743"/>
          <a:ext cx="73152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126093</xdr:rowOff>
    </xdr:from>
    <xdr:to>
      <xdr:col>15</xdr:col>
      <xdr:colOff>101600</xdr:colOff>
      <xdr:row>102</xdr:row>
      <xdr:rowOff>56243</xdr:rowOff>
    </xdr:to>
    <xdr:sp macro="" textlink="">
      <xdr:nvSpPr>
        <xdr:cNvPr id="307" name="楕円 306">
          <a:extLst>
            <a:ext uri="{FF2B5EF4-FFF2-40B4-BE49-F238E27FC236}">
              <a16:creationId xmlns:a16="http://schemas.microsoft.com/office/drawing/2014/main" id="{8B591837-CACC-4778-9293-F37668287BB3}"/>
            </a:ext>
          </a:extLst>
        </xdr:cNvPr>
        <xdr:cNvSpPr/>
      </xdr:nvSpPr>
      <xdr:spPr>
        <a:xfrm>
          <a:off x="2514600" y="170577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35379</xdr:rowOff>
    </xdr:from>
    <xdr:to>
      <xdr:col>19</xdr:col>
      <xdr:colOff>177800</xdr:colOff>
      <xdr:row>102</xdr:row>
      <xdr:rowOff>5443</xdr:rowOff>
    </xdr:to>
    <xdr:cxnSp macro="">
      <xdr:nvCxnSpPr>
        <xdr:cNvPr id="308" name="直線コネクタ 307">
          <a:extLst>
            <a:ext uri="{FF2B5EF4-FFF2-40B4-BE49-F238E27FC236}">
              <a16:creationId xmlns:a16="http://schemas.microsoft.com/office/drawing/2014/main" id="{F088CB3A-871E-4F7F-91D4-9AF4EECA5C70}"/>
            </a:ext>
          </a:extLst>
        </xdr:cNvPr>
        <xdr:cNvCxnSpPr/>
      </xdr:nvCxnSpPr>
      <xdr:spPr>
        <a:xfrm flipV="1">
          <a:off x="2565400" y="16967019"/>
          <a:ext cx="789940" cy="13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107043</xdr:rowOff>
    </xdr:from>
    <xdr:to>
      <xdr:col>10</xdr:col>
      <xdr:colOff>165100</xdr:colOff>
      <xdr:row>103</xdr:row>
      <xdr:rowOff>37193</xdr:rowOff>
    </xdr:to>
    <xdr:sp macro="" textlink="">
      <xdr:nvSpPr>
        <xdr:cNvPr id="309" name="楕円 308">
          <a:extLst>
            <a:ext uri="{FF2B5EF4-FFF2-40B4-BE49-F238E27FC236}">
              <a16:creationId xmlns:a16="http://schemas.microsoft.com/office/drawing/2014/main" id="{0D794C94-E122-4A8E-8D19-6D7D0BF0B7A9}"/>
            </a:ext>
          </a:extLst>
        </xdr:cNvPr>
        <xdr:cNvSpPr/>
      </xdr:nvSpPr>
      <xdr:spPr>
        <a:xfrm>
          <a:off x="1739900" y="172063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5443</xdr:rowOff>
    </xdr:from>
    <xdr:to>
      <xdr:col>15</xdr:col>
      <xdr:colOff>50800</xdr:colOff>
      <xdr:row>102</xdr:row>
      <xdr:rowOff>157843</xdr:rowOff>
    </xdr:to>
    <xdr:cxnSp macro="">
      <xdr:nvCxnSpPr>
        <xdr:cNvPr id="310" name="直線コネクタ 309">
          <a:extLst>
            <a:ext uri="{FF2B5EF4-FFF2-40B4-BE49-F238E27FC236}">
              <a16:creationId xmlns:a16="http://schemas.microsoft.com/office/drawing/2014/main" id="{E0F7FA93-C907-4BB3-8548-7C2CFC524EBD}"/>
            </a:ext>
          </a:extLst>
        </xdr:cNvPr>
        <xdr:cNvCxnSpPr/>
      </xdr:nvCxnSpPr>
      <xdr:spPr>
        <a:xfrm flipV="1">
          <a:off x="1790700" y="17104723"/>
          <a:ext cx="7747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102706</xdr:rowOff>
    </xdr:from>
    <xdr:ext cx="405111" cy="259045"/>
    <xdr:sp macro="" textlink="">
      <xdr:nvSpPr>
        <xdr:cNvPr id="311" name="n_1mainValue【市民会館】&#10;有形固定資産減価償却率">
          <a:extLst>
            <a:ext uri="{FF2B5EF4-FFF2-40B4-BE49-F238E27FC236}">
              <a16:creationId xmlns:a16="http://schemas.microsoft.com/office/drawing/2014/main" id="{FA10F633-4A9D-4DB9-A891-2F74A359DEDC}"/>
            </a:ext>
          </a:extLst>
        </xdr:cNvPr>
        <xdr:cNvSpPr txBox="1"/>
      </xdr:nvSpPr>
      <xdr:spPr>
        <a:xfrm>
          <a:off x="3170564" y="166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72770</xdr:rowOff>
    </xdr:from>
    <xdr:ext cx="405111" cy="259045"/>
    <xdr:sp macro="" textlink="">
      <xdr:nvSpPr>
        <xdr:cNvPr id="312" name="n_2mainValue【市民会館】&#10;有形固定資産減価償却率">
          <a:extLst>
            <a:ext uri="{FF2B5EF4-FFF2-40B4-BE49-F238E27FC236}">
              <a16:creationId xmlns:a16="http://schemas.microsoft.com/office/drawing/2014/main" id="{C09B18E4-342D-4B59-935A-46395AED5A1A}"/>
            </a:ext>
          </a:extLst>
        </xdr:cNvPr>
        <xdr:cNvSpPr txBox="1"/>
      </xdr:nvSpPr>
      <xdr:spPr>
        <a:xfrm>
          <a:off x="2385704" y="1683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53720</xdr:rowOff>
    </xdr:from>
    <xdr:ext cx="405111" cy="259045"/>
    <xdr:sp macro="" textlink="">
      <xdr:nvSpPr>
        <xdr:cNvPr id="313" name="n_3mainValue【市民会館】&#10;有形固定資産減価償却率">
          <a:extLst>
            <a:ext uri="{FF2B5EF4-FFF2-40B4-BE49-F238E27FC236}">
              <a16:creationId xmlns:a16="http://schemas.microsoft.com/office/drawing/2014/main" id="{585DBE98-FEE0-4FEC-AD77-FC0B91131482}"/>
            </a:ext>
          </a:extLst>
        </xdr:cNvPr>
        <xdr:cNvSpPr txBox="1"/>
      </xdr:nvSpPr>
      <xdr:spPr>
        <a:xfrm>
          <a:off x="1611004" y="16985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4" name="正方形/長方形 313">
          <a:extLst>
            <a:ext uri="{FF2B5EF4-FFF2-40B4-BE49-F238E27FC236}">
              <a16:creationId xmlns:a16="http://schemas.microsoft.com/office/drawing/2014/main" id="{C1039EAA-F8F6-4FB5-AE9F-663E0D355985}"/>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5" name="正方形/長方形 314">
          <a:extLst>
            <a:ext uri="{FF2B5EF4-FFF2-40B4-BE49-F238E27FC236}">
              <a16:creationId xmlns:a16="http://schemas.microsoft.com/office/drawing/2014/main" id="{77D9DA59-28D4-4E81-B889-8F6BD1348AAC}"/>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6" name="正方形/長方形 315">
          <a:extLst>
            <a:ext uri="{FF2B5EF4-FFF2-40B4-BE49-F238E27FC236}">
              <a16:creationId xmlns:a16="http://schemas.microsoft.com/office/drawing/2014/main" id="{BF7CE2FC-DA22-41DF-8C1B-17D98F625CFA}"/>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7" name="正方形/長方形 316">
          <a:extLst>
            <a:ext uri="{FF2B5EF4-FFF2-40B4-BE49-F238E27FC236}">
              <a16:creationId xmlns:a16="http://schemas.microsoft.com/office/drawing/2014/main" id="{6320BDFD-5396-46E3-9057-EE4917297F9B}"/>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8" name="正方形/長方形 317">
          <a:extLst>
            <a:ext uri="{FF2B5EF4-FFF2-40B4-BE49-F238E27FC236}">
              <a16:creationId xmlns:a16="http://schemas.microsoft.com/office/drawing/2014/main" id="{FE890D81-C376-4136-8299-926C6BEF3782}"/>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9" name="正方形/長方形 318">
          <a:extLst>
            <a:ext uri="{FF2B5EF4-FFF2-40B4-BE49-F238E27FC236}">
              <a16:creationId xmlns:a16="http://schemas.microsoft.com/office/drawing/2014/main" id="{A36D36ED-0FF0-4B94-A348-CE789DAA76F1}"/>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0" name="正方形/長方形 319">
          <a:extLst>
            <a:ext uri="{FF2B5EF4-FFF2-40B4-BE49-F238E27FC236}">
              <a16:creationId xmlns:a16="http://schemas.microsoft.com/office/drawing/2014/main" id="{56918891-2FDA-464B-8E0C-D65F6CA370E4}"/>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1" name="正方形/長方形 320">
          <a:extLst>
            <a:ext uri="{FF2B5EF4-FFF2-40B4-BE49-F238E27FC236}">
              <a16:creationId xmlns:a16="http://schemas.microsoft.com/office/drawing/2014/main" id="{CDB8E291-3151-45E5-9D00-7E0AD21E5679}"/>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2" name="テキスト ボックス 321">
          <a:extLst>
            <a:ext uri="{FF2B5EF4-FFF2-40B4-BE49-F238E27FC236}">
              <a16:creationId xmlns:a16="http://schemas.microsoft.com/office/drawing/2014/main" id="{5000D0B3-B97B-4090-AB6E-F1F7C2DA4FC9}"/>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3" name="直線コネクタ 322">
          <a:extLst>
            <a:ext uri="{FF2B5EF4-FFF2-40B4-BE49-F238E27FC236}">
              <a16:creationId xmlns:a16="http://schemas.microsoft.com/office/drawing/2014/main" id="{46D64789-5BC3-4293-90A8-4BE6EC90F61D}"/>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24" name="テキスト ボックス 323">
          <a:extLst>
            <a:ext uri="{FF2B5EF4-FFF2-40B4-BE49-F238E27FC236}">
              <a16:creationId xmlns:a16="http://schemas.microsoft.com/office/drawing/2014/main" id="{C3089B04-3687-468C-97AA-077E87C9A7DB}"/>
            </a:ext>
          </a:extLst>
        </xdr:cNvPr>
        <xdr:cNvSpPr txBox="1"/>
      </xdr:nvSpPr>
      <xdr:spPr>
        <a:xfrm>
          <a:off x="54053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325" name="直線コネクタ 324">
          <a:extLst>
            <a:ext uri="{FF2B5EF4-FFF2-40B4-BE49-F238E27FC236}">
              <a16:creationId xmlns:a16="http://schemas.microsoft.com/office/drawing/2014/main" id="{5D75B47C-A58D-43F4-B1E6-A38AA7989DBA}"/>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6" name="テキスト ボックス 325">
          <a:extLst>
            <a:ext uri="{FF2B5EF4-FFF2-40B4-BE49-F238E27FC236}">
              <a16:creationId xmlns:a16="http://schemas.microsoft.com/office/drawing/2014/main" id="{76764501-E4C7-4F7C-A0FA-AC3312C3292E}"/>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7" name="直線コネクタ 326">
          <a:extLst>
            <a:ext uri="{FF2B5EF4-FFF2-40B4-BE49-F238E27FC236}">
              <a16:creationId xmlns:a16="http://schemas.microsoft.com/office/drawing/2014/main" id="{FB35A1B3-66EF-4B7A-8504-6BCE99576011}"/>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8" name="テキスト ボックス 327">
          <a:extLst>
            <a:ext uri="{FF2B5EF4-FFF2-40B4-BE49-F238E27FC236}">
              <a16:creationId xmlns:a16="http://schemas.microsoft.com/office/drawing/2014/main" id="{74E94C84-AA8C-4E58-AA21-13344B06F139}"/>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9" name="直線コネクタ 328">
          <a:extLst>
            <a:ext uri="{FF2B5EF4-FFF2-40B4-BE49-F238E27FC236}">
              <a16:creationId xmlns:a16="http://schemas.microsoft.com/office/drawing/2014/main" id="{F2E9ABA3-5797-4F4B-B0A2-F04CF1F2C17F}"/>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0" name="テキスト ボックス 329">
          <a:extLst>
            <a:ext uri="{FF2B5EF4-FFF2-40B4-BE49-F238E27FC236}">
              <a16:creationId xmlns:a16="http://schemas.microsoft.com/office/drawing/2014/main" id="{9CDEB382-608E-4D7A-8B3C-CE1327BB5EF2}"/>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1" name="直線コネクタ 330">
          <a:extLst>
            <a:ext uri="{FF2B5EF4-FFF2-40B4-BE49-F238E27FC236}">
              <a16:creationId xmlns:a16="http://schemas.microsoft.com/office/drawing/2014/main" id="{DA85E630-2E04-426E-B6B0-BC6694BD5C6A}"/>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2" name="テキスト ボックス 331">
          <a:extLst>
            <a:ext uri="{FF2B5EF4-FFF2-40B4-BE49-F238E27FC236}">
              <a16:creationId xmlns:a16="http://schemas.microsoft.com/office/drawing/2014/main" id="{ABE5E0FD-2137-4AD5-91A2-2AE2DB22EABD}"/>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3" name="直線コネクタ 332">
          <a:extLst>
            <a:ext uri="{FF2B5EF4-FFF2-40B4-BE49-F238E27FC236}">
              <a16:creationId xmlns:a16="http://schemas.microsoft.com/office/drawing/2014/main" id="{D458972E-F58C-427B-B151-98A537F3E0F9}"/>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4" name="テキスト ボックス 333">
          <a:extLst>
            <a:ext uri="{FF2B5EF4-FFF2-40B4-BE49-F238E27FC236}">
              <a16:creationId xmlns:a16="http://schemas.microsoft.com/office/drawing/2014/main" id="{86B77E69-85DA-47FD-A1E3-5555C11F740A}"/>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5" name="直線コネクタ 334">
          <a:extLst>
            <a:ext uri="{FF2B5EF4-FFF2-40B4-BE49-F238E27FC236}">
              <a16:creationId xmlns:a16="http://schemas.microsoft.com/office/drawing/2014/main" id="{0BFF753A-0500-45BC-BFAA-88A9A32AF087}"/>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6" name="テキスト ボックス 335">
          <a:extLst>
            <a:ext uri="{FF2B5EF4-FFF2-40B4-BE49-F238E27FC236}">
              <a16:creationId xmlns:a16="http://schemas.microsoft.com/office/drawing/2014/main" id="{8C2BED4D-5727-42FB-8029-04C3AB1C3822}"/>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7" name="【市民会館】&#10;一人当たり面積グラフ枠">
          <a:extLst>
            <a:ext uri="{FF2B5EF4-FFF2-40B4-BE49-F238E27FC236}">
              <a16:creationId xmlns:a16="http://schemas.microsoft.com/office/drawing/2014/main" id="{5B4200EB-4358-402E-9625-C6CA97B438B4}"/>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95250</xdr:rowOff>
    </xdr:from>
    <xdr:to>
      <xdr:col>54</xdr:col>
      <xdr:colOff>189865</xdr:colOff>
      <xdr:row>109</xdr:row>
      <xdr:rowOff>38100</xdr:rowOff>
    </xdr:to>
    <xdr:cxnSp macro="">
      <xdr:nvCxnSpPr>
        <xdr:cNvPr id="338" name="直線コネクタ 337">
          <a:extLst>
            <a:ext uri="{FF2B5EF4-FFF2-40B4-BE49-F238E27FC236}">
              <a16:creationId xmlns:a16="http://schemas.microsoft.com/office/drawing/2014/main" id="{71596408-DA3D-4915-908E-44C39F064A1F}"/>
            </a:ext>
          </a:extLst>
        </xdr:cNvPr>
        <xdr:cNvCxnSpPr/>
      </xdr:nvCxnSpPr>
      <xdr:spPr>
        <a:xfrm flipV="1">
          <a:off x="9219565" y="1669161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41927</xdr:rowOff>
    </xdr:from>
    <xdr:ext cx="469744" cy="259045"/>
    <xdr:sp macro="" textlink="">
      <xdr:nvSpPr>
        <xdr:cNvPr id="339" name="【市民会館】&#10;一人当たり面積最小値テキスト">
          <a:extLst>
            <a:ext uri="{FF2B5EF4-FFF2-40B4-BE49-F238E27FC236}">
              <a16:creationId xmlns:a16="http://schemas.microsoft.com/office/drawing/2014/main" id="{546559A8-73B6-490C-9118-FBF305AEF953}"/>
            </a:ext>
          </a:extLst>
        </xdr:cNvPr>
        <xdr:cNvSpPr txBox="1"/>
      </xdr:nvSpPr>
      <xdr:spPr>
        <a:xfrm>
          <a:off x="9258300" y="183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38100</xdr:rowOff>
    </xdr:from>
    <xdr:to>
      <xdr:col>55</xdr:col>
      <xdr:colOff>88900</xdr:colOff>
      <xdr:row>109</xdr:row>
      <xdr:rowOff>38100</xdr:rowOff>
    </xdr:to>
    <xdr:cxnSp macro="">
      <xdr:nvCxnSpPr>
        <xdr:cNvPr id="340" name="直線コネクタ 339">
          <a:extLst>
            <a:ext uri="{FF2B5EF4-FFF2-40B4-BE49-F238E27FC236}">
              <a16:creationId xmlns:a16="http://schemas.microsoft.com/office/drawing/2014/main" id="{1433322F-BD66-47E0-AA64-5DCAE36EC0C2}"/>
            </a:ext>
          </a:extLst>
        </xdr:cNvPr>
        <xdr:cNvCxnSpPr/>
      </xdr:nvCxnSpPr>
      <xdr:spPr>
        <a:xfrm>
          <a:off x="9154160" y="18310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41927</xdr:rowOff>
    </xdr:from>
    <xdr:ext cx="469744" cy="259045"/>
    <xdr:sp macro="" textlink="">
      <xdr:nvSpPr>
        <xdr:cNvPr id="341" name="【市民会館】&#10;一人当たり面積最大値テキスト">
          <a:extLst>
            <a:ext uri="{FF2B5EF4-FFF2-40B4-BE49-F238E27FC236}">
              <a16:creationId xmlns:a16="http://schemas.microsoft.com/office/drawing/2014/main" id="{B3D0E216-C412-4D90-84F5-E7906EDA3632}"/>
            </a:ext>
          </a:extLst>
        </xdr:cNvPr>
        <xdr:cNvSpPr txBox="1"/>
      </xdr:nvSpPr>
      <xdr:spPr>
        <a:xfrm>
          <a:off x="9258300" y="1647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95250</xdr:rowOff>
    </xdr:from>
    <xdr:to>
      <xdr:col>55</xdr:col>
      <xdr:colOff>88900</xdr:colOff>
      <xdr:row>99</xdr:row>
      <xdr:rowOff>95250</xdr:rowOff>
    </xdr:to>
    <xdr:cxnSp macro="">
      <xdr:nvCxnSpPr>
        <xdr:cNvPr id="342" name="直線コネクタ 341">
          <a:extLst>
            <a:ext uri="{FF2B5EF4-FFF2-40B4-BE49-F238E27FC236}">
              <a16:creationId xmlns:a16="http://schemas.microsoft.com/office/drawing/2014/main" id="{CA2D3E70-619D-45D7-B315-ED7FB8E39579}"/>
            </a:ext>
          </a:extLst>
        </xdr:cNvPr>
        <xdr:cNvCxnSpPr/>
      </xdr:nvCxnSpPr>
      <xdr:spPr>
        <a:xfrm>
          <a:off x="9154160" y="16691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143527</xdr:rowOff>
    </xdr:from>
    <xdr:ext cx="469744" cy="259045"/>
    <xdr:sp macro="" textlink="">
      <xdr:nvSpPr>
        <xdr:cNvPr id="343" name="【市民会館】&#10;一人当たり面積平均値テキスト">
          <a:extLst>
            <a:ext uri="{FF2B5EF4-FFF2-40B4-BE49-F238E27FC236}">
              <a16:creationId xmlns:a16="http://schemas.microsoft.com/office/drawing/2014/main" id="{77675ED2-CA3D-4527-AAC6-05D173C26EF8}"/>
            </a:ext>
          </a:extLst>
        </xdr:cNvPr>
        <xdr:cNvSpPr txBox="1"/>
      </xdr:nvSpPr>
      <xdr:spPr>
        <a:xfrm>
          <a:off x="9258300" y="17410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120650</xdr:rowOff>
    </xdr:from>
    <xdr:to>
      <xdr:col>55</xdr:col>
      <xdr:colOff>50800</xdr:colOff>
      <xdr:row>105</xdr:row>
      <xdr:rowOff>50800</xdr:rowOff>
    </xdr:to>
    <xdr:sp macro="" textlink="">
      <xdr:nvSpPr>
        <xdr:cNvPr id="344" name="フローチャート: 判断 343">
          <a:extLst>
            <a:ext uri="{FF2B5EF4-FFF2-40B4-BE49-F238E27FC236}">
              <a16:creationId xmlns:a16="http://schemas.microsoft.com/office/drawing/2014/main" id="{15E83717-98B9-4A73-8767-4397E442C2B6}"/>
            </a:ext>
          </a:extLst>
        </xdr:cNvPr>
        <xdr:cNvSpPr/>
      </xdr:nvSpPr>
      <xdr:spPr>
        <a:xfrm>
          <a:off x="9192260" y="175552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345" name="フローチャート: 判断 344">
          <a:extLst>
            <a:ext uri="{FF2B5EF4-FFF2-40B4-BE49-F238E27FC236}">
              <a16:creationId xmlns:a16="http://schemas.microsoft.com/office/drawing/2014/main" id="{C3D0901D-E1CB-44A2-A728-0C6DD87BB8FA}"/>
            </a:ext>
          </a:extLst>
        </xdr:cNvPr>
        <xdr:cNvSpPr/>
      </xdr:nvSpPr>
      <xdr:spPr>
        <a:xfrm>
          <a:off x="8445500" y="1764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162577</xdr:rowOff>
    </xdr:from>
    <xdr:ext cx="469744" cy="259045"/>
    <xdr:sp macro="" textlink="">
      <xdr:nvSpPr>
        <xdr:cNvPr id="346" name="n_1aveValue【市民会館】&#10;一人当たり面積">
          <a:extLst>
            <a:ext uri="{FF2B5EF4-FFF2-40B4-BE49-F238E27FC236}">
              <a16:creationId xmlns:a16="http://schemas.microsoft.com/office/drawing/2014/main" id="{6FF0F49E-DA83-4A8C-BAB4-B0945E2234EA}"/>
            </a:ext>
          </a:extLst>
        </xdr:cNvPr>
        <xdr:cNvSpPr txBox="1"/>
      </xdr:nvSpPr>
      <xdr:spPr>
        <a:xfrm>
          <a:off x="8271587" y="1742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120650</xdr:rowOff>
    </xdr:from>
    <xdr:to>
      <xdr:col>46</xdr:col>
      <xdr:colOff>38100</xdr:colOff>
      <xdr:row>106</xdr:row>
      <xdr:rowOff>50800</xdr:rowOff>
    </xdr:to>
    <xdr:sp macro="" textlink="">
      <xdr:nvSpPr>
        <xdr:cNvPr id="347" name="フローチャート: 判断 346">
          <a:extLst>
            <a:ext uri="{FF2B5EF4-FFF2-40B4-BE49-F238E27FC236}">
              <a16:creationId xmlns:a16="http://schemas.microsoft.com/office/drawing/2014/main" id="{42A4339E-CDDD-423E-A106-0F7B4B85488D}"/>
            </a:ext>
          </a:extLst>
        </xdr:cNvPr>
        <xdr:cNvSpPr/>
      </xdr:nvSpPr>
      <xdr:spPr>
        <a:xfrm>
          <a:off x="7670800" y="177228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67327</xdr:rowOff>
    </xdr:from>
    <xdr:ext cx="469744" cy="259045"/>
    <xdr:sp macro="" textlink="">
      <xdr:nvSpPr>
        <xdr:cNvPr id="348" name="n_2aveValue【市民会館】&#10;一人当たり面積">
          <a:extLst>
            <a:ext uri="{FF2B5EF4-FFF2-40B4-BE49-F238E27FC236}">
              <a16:creationId xmlns:a16="http://schemas.microsoft.com/office/drawing/2014/main" id="{A227CCC9-09B8-4288-B093-CA3228043B0A}"/>
            </a:ext>
          </a:extLst>
        </xdr:cNvPr>
        <xdr:cNvSpPr txBox="1"/>
      </xdr:nvSpPr>
      <xdr:spPr>
        <a:xfrm>
          <a:off x="7509587" y="1750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25400</xdr:rowOff>
    </xdr:from>
    <xdr:to>
      <xdr:col>41</xdr:col>
      <xdr:colOff>101600</xdr:colOff>
      <xdr:row>104</xdr:row>
      <xdr:rowOff>127000</xdr:rowOff>
    </xdr:to>
    <xdr:sp macro="" textlink="">
      <xdr:nvSpPr>
        <xdr:cNvPr id="349" name="フローチャート: 判断 348">
          <a:extLst>
            <a:ext uri="{FF2B5EF4-FFF2-40B4-BE49-F238E27FC236}">
              <a16:creationId xmlns:a16="http://schemas.microsoft.com/office/drawing/2014/main" id="{C1276AD1-8533-4548-85B7-BBA812D598FB}"/>
            </a:ext>
          </a:extLst>
        </xdr:cNvPr>
        <xdr:cNvSpPr/>
      </xdr:nvSpPr>
      <xdr:spPr>
        <a:xfrm>
          <a:off x="6873240" y="1745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102</xdr:row>
      <xdr:rowOff>143527</xdr:rowOff>
    </xdr:from>
    <xdr:ext cx="469744" cy="259045"/>
    <xdr:sp macro="" textlink="">
      <xdr:nvSpPr>
        <xdr:cNvPr id="350" name="n_3aveValue【市民会館】&#10;一人当たり面積">
          <a:extLst>
            <a:ext uri="{FF2B5EF4-FFF2-40B4-BE49-F238E27FC236}">
              <a16:creationId xmlns:a16="http://schemas.microsoft.com/office/drawing/2014/main" id="{43B98012-D14D-4782-8137-CE5104D6665F}"/>
            </a:ext>
          </a:extLst>
        </xdr:cNvPr>
        <xdr:cNvSpPr txBox="1"/>
      </xdr:nvSpPr>
      <xdr:spPr>
        <a:xfrm>
          <a:off x="67120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EF7FE92C-3434-4635-A55F-4F8B6ED46421}"/>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C3D14762-26C3-4C74-A07C-6E8C13E1CC6A}"/>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33AEE185-CE6D-4217-A8C0-B9F218F79A8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E678861A-DAA6-4662-A943-4597EA0506CD}"/>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7C438F85-C9D7-4E4D-A234-3380399086B7}"/>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356" name="楕円 355">
          <a:extLst>
            <a:ext uri="{FF2B5EF4-FFF2-40B4-BE49-F238E27FC236}">
              <a16:creationId xmlns:a16="http://schemas.microsoft.com/office/drawing/2014/main" id="{DFBDF5C8-DA47-42CB-A1E2-F5F63E4A7798}"/>
            </a:ext>
          </a:extLst>
        </xdr:cNvPr>
        <xdr:cNvSpPr/>
      </xdr:nvSpPr>
      <xdr:spPr>
        <a:xfrm>
          <a:off x="9192260" y="176657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41927</xdr:rowOff>
    </xdr:from>
    <xdr:ext cx="469744" cy="259045"/>
    <xdr:sp macro="" textlink="">
      <xdr:nvSpPr>
        <xdr:cNvPr id="357" name="【市民会館】&#10;一人当たり面積該当値テキスト">
          <a:extLst>
            <a:ext uri="{FF2B5EF4-FFF2-40B4-BE49-F238E27FC236}">
              <a16:creationId xmlns:a16="http://schemas.microsoft.com/office/drawing/2014/main" id="{6240D3B0-57B8-44E7-99A7-060A1539E0E0}"/>
            </a:ext>
          </a:extLst>
        </xdr:cNvPr>
        <xdr:cNvSpPr txBox="1"/>
      </xdr:nvSpPr>
      <xdr:spPr>
        <a:xfrm>
          <a:off x="9258300" y="176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25400</xdr:rowOff>
    </xdr:from>
    <xdr:to>
      <xdr:col>50</xdr:col>
      <xdr:colOff>165100</xdr:colOff>
      <xdr:row>106</xdr:row>
      <xdr:rowOff>127000</xdr:rowOff>
    </xdr:to>
    <xdr:sp macro="" textlink="">
      <xdr:nvSpPr>
        <xdr:cNvPr id="358" name="楕円 357">
          <a:extLst>
            <a:ext uri="{FF2B5EF4-FFF2-40B4-BE49-F238E27FC236}">
              <a16:creationId xmlns:a16="http://schemas.microsoft.com/office/drawing/2014/main" id="{CFA66D6B-8FDE-445D-BA69-85198C09B724}"/>
            </a:ext>
          </a:extLst>
        </xdr:cNvPr>
        <xdr:cNvSpPr/>
      </xdr:nvSpPr>
      <xdr:spPr>
        <a:xfrm>
          <a:off x="8445500" y="1779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114300</xdr:rowOff>
    </xdr:from>
    <xdr:to>
      <xdr:col>55</xdr:col>
      <xdr:colOff>0</xdr:colOff>
      <xdr:row>106</xdr:row>
      <xdr:rowOff>76200</xdr:rowOff>
    </xdr:to>
    <xdr:cxnSp macro="">
      <xdr:nvCxnSpPr>
        <xdr:cNvPr id="359" name="直線コネクタ 358">
          <a:extLst>
            <a:ext uri="{FF2B5EF4-FFF2-40B4-BE49-F238E27FC236}">
              <a16:creationId xmlns:a16="http://schemas.microsoft.com/office/drawing/2014/main" id="{6450C239-CA0B-42AC-8BBD-3BE001248B4C}"/>
            </a:ext>
          </a:extLst>
        </xdr:cNvPr>
        <xdr:cNvCxnSpPr/>
      </xdr:nvCxnSpPr>
      <xdr:spPr>
        <a:xfrm flipV="1">
          <a:off x="8496300" y="17716500"/>
          <a:ext cx="7239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139700</xdr:rowOff>
    </xdr:from>
    <xdr:to>
      <xdr:col>46</xdr:col>
      <xdr:colOff>38100</xdr:colOff>
      <xdr:row>107</xdr:row>
      <xdr:rowOff>69850</xdr:rowOff>
    </xdr:to>
    <xdr:sp macro="" textlink="">
      <xdr:nvSpPr>
        <xdr:cNvPr id="360" name="楕円 359">
          <a:extLst>
            <a:ext uri="{FF2B5EF4-FFF2-40B4-BE49-F238E27FC236}">
              <a16:creationId xmlns:a16="http://schemas.microsoft.com/office/drawing/2014/main" id="{E1CAAFCF-040C-4B76-89D9-FD0EBDD48B04}"/>
            </a:ext>
          </a:extLst>
        </xdr:cNvPr>
        <xdr:cNvSpPr/>
      </xdr:nvSpPr>
      <xdr:spPr>
        <a:xfrm>
          <a:off x="7670800" y="179095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76200</xdr:rowOff>
    </xdr:from>
    <xdr:to>
      <xdr:col>50</xdr:col>
      <xdr:colOff>114300</xdr:colOff>
      <xdr:row>107</xdr:row>
      <xdr:rowOff>19050</xdr:rowOff>
    </xdr:to>
    <xdr:cxnSp macro="">
      <xdr:nvCxnSpPr>
        <xdr:cNvPr id="361" name="直線コネクタ 360">
          <a:extLst>
            <a:ext uri="{FF2B5EF4-FFF2-40B4-BE49-F238E27FC236}">
              <a16:creationId xmlns:a16="http://schemas.microsoft.com/office/drawing/2014/main" id="{A92C9580-76A6-46FD-B4C9-A83641DDFC74}"/>
            </a:ext>
          </a:extLst>
        </xdr:cNvPr>
        <xdr:cNvCxnSpPr/>
      </xdr:nvCxnSpPr>
      <xdr:spPr>
        <a:xfrm flipV="1">
          <a:off x="7713980" y="17846040"/>
          <a:ext cx="78232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82550</xdr:rowOff>
    </xdr:from>
    <xdr:to>
      <xdr:col>41</xdr:col>
      <xdr:colOff>101600</xdr:colOff>
      <xdr:row>108</xdr:row>
      <xdr:rowOff>12700</xdr:rowOff>
    </xdr:to>
    <xdr:sp macro="" textlink="">
      <xdr:nvSpPr>
        <xdr:cNvPr id="362" name="楕円 361">
          <a:extLst>
            <a:ext uri="{FF2B5EF4-FFF2-40B4-BE49-F238E27FC236}">
              <a16:creationId xmlns:a16="http://schemas.microsoft.com/office/drawing/2014/main" id="{4D18DF21-0937-422F-AA3D-376D2B638EE6}"/>
            </a:ext>
          </a:extLst>
        </xdr:cNvPr>
        <xdr:cNvSpPr/>
      </xdr:nvSpPr>
      <xdr:spPr>
        <a:xfrm>
          <a:off x="6873240" y="18020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19050</xdr:rowOff>
    </xdr:from>
    <xdr:to>
      <xdr:col>45</xdr:col>
      <xdr:colOff>177800</xdr:colOff>
      <xdr:row>107</xdr:row>
      <xdr:rowOff>133350</xdr:rowOff>
    </xdr:to>
    <xdr:cxnSp macro="">
      <xdr:nvCxnSpPr>
        <xdr:cNvPr id="363" name="直線コネクタ 362">
          <a:extLst>
            <a:ext uri="{FF2B5EF4-FFF2-40B4-BE49-F238E27FC236}">
              <a16:creationId xmlns:a16="http://schemas.microsoft.com/office/drawing/2014/main" id="{ACFE8858-95B8-4847-90CD-D074FE04D3D8}"/>
            </a:ext>
          </a:extLst>
        </xdr:cNvPr>
        <xdr:cNvCxnSpPr/>
      </xdr:nvCxnSpPr>
      <xdr:spPr>
        <a:xfrm flipV="1">
          <a:off x="6924040" y="17956530"/>
          <a:ext cx="78994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118127</xdr:rowOff>
    </xdr:from>
    <xdr:ext cx="469744" cy="259045"/>
    <xdr:sp macro="" textlink="">
      <xdr:nvSpPr>
        <xdr:cNvPr id="364" name="n_1mainValue【市民会館】&#10;一人当たり面積">
          <a:extLst>
            <a:ext uri="{FF2B5EF4-FFF2-40B4-BE49-F238E27FC236}">
              <a16:creationId xmlns:a16="http://schemas.microsoft.com/office/drawing/2014/main" id="{A20C0ADF-C1DF-4007-98C3-DC984F9ABEA0}"/>
            </a:ext>
          </a:extLst>
        </xdr:cNvPr>
        <xdr:cNvSpPr txBox="1"/>
      </xdr:nvSpPr>
      <xdr:spPr>
        <a:xfrm>
          <a:off x="8271587" y="178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60977</xdr:rowOff>
    </xdr:from>
    <xdr:ext cx="469744" cy="259045"/>
    <xdr:sp macro="" textlink="">
      <xdr:nvSpPr>
        <xdr:cNvPr id="365" name="n_2mainValue【市民会館】&#10;一人当たり面積">
          <a:extLst>
            <a:ext uri="{FF2B5EF4-FFF2-40B4-BE49-F238E27FC236}">
              <a16:creationId xmlns:a16="http://schemas.microsoft.com/office/drawing/2014/main" id="{68F040A2-89E4-4313-A044-80D22AD4610C}"/>
            </a:ext>
          </a:extLst>
        </xdr:cNvPr>
        <xdr:cNvSpPr txBox="1"/>
      </xdr:nvSpPr>
      <xdr:spPr>
        <a:xfrm>
          <a:off x="7509587" y="1799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3827</xdr:rowOff>
    </xdr:from>
    <xdr:ext cx="469744" cy="259045"/>
    <xdr:sp macro="" textlink="">
      <xdr:nvSpPr>
        <xdr:cNvPr id="366" name="n_3mainValue【市民会館】&#10;一人当たり面積">
          <a:extLst>
            <a:ext uri="{FF2B5EF4-FFF2-40B4-BE49-F238E27FC236}">
              <a16:creationId xmlns:a16="http://schemas.microsoft.com/office/drawing/2014/main" id="{79A1F101-8051-435F-B0A5-619B447AF774}"/>
            </a:ext>
          </a:extLst>
        </xdr:cNvPr>
        <xdr:cNvSpPr txBox="1"/>
      </xdr:nvSpPr>
      <xdr:spPr>
        <a:xfrm>
          <a:off x="67120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a:extLst>
            <a:ext uri="{FF2B5EF4-FFF2-40B4-BE49-F238E27FC236}">
              <a16:creationId xmlns:a16="http://schemas.microsoft.com/office/drawing/2014/main" id="{0FFCE289-055F-43A1-A909-EA7C421043F2}"/>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a:extLst>
            <a:ext uri="{FF2B5EF4-FFF2-40B4-BE49-F238E27FC236}">
              <a16:creationId xmlns:a16="http://schemas.microsoft.com/office/drawing/2014/main" id="{1E70B26F-206E-4F7D-BE88-E4A1238DD481}"/>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a:extLst>
            <a:ext uri="{FF2B5EF4-FFF2-40B4-BE49-F238E27FC236}">
              <a16:creationId xmlns:a16="http://schemas.microsoft.com/office/drawing/2014/main" id="{BDACC974-4662-4342-B90C-C0303E3FDA77}"/>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a:extLst>
            <a:ext uri="{FF2B5EF4-FFF2-40B4-BE49-F238E27FC236}">
              <a16:creationId xmlns:a16="http://schemas.microsoft.com/office/drawing/2014/main" id="{19D52B76-CE3E-4E77-9113-4B5169646F45}"/>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a:extLst>
            <a:ext uri="{FF2B5EF4-FFF2-40B4-BE49-F238E27FC236}">
              <a16:creationId xmlns:a16="http://schemas.microsoft.com/office/drawing/2014/main" id="{D3CE8681-A942-4690-A639-E26CF00A3D9A}"/>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a:extLst>
            <a:ext uri="{FF2B5EF4-FFF2-40B4-BE49-F238E27FC236}">
              <a16:creationId xmlns:a16="http://schemas.microsoft.com/office/drawing/2014/main" id="{C718C61D-C306-456A-9B23-57D953F50BCB}"/>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a:extLst>
            <a:ext uri="{FF2B5EF4-FFF2-40B4-BE49-F238E27FC236}">
              <a16:creationId xmlns:a16="http://schemas.microsoft.com/office/drawing/2014/main" id="{D77B5702-4C65-4833-B34E-AB975B6680DF}"/>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a:extLst>
            <a:ext uri="{FF2B5EF4-FFF2-40B4-BE49-F238E27FC236}">
              <a16:creationId xmlns:a16="http://schemas.microsoft.com/office/drawing/2014/main" id="{5DD970C1-1CF2-435C-B8F4-C44F5B717EB4}"/>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a:extLst>
            <a:ext uri="{FF2B5EF4-FFF2-40B4-BE49-F238E27FC236}">
              <a16:creationId xmlns:a16="http://schemas.microsoft.com/office/drawing/2014/main" id="{B5308EC7-A721-4287-B5DC-45C4AC772E4C}"/>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a:extLst>
            <a:ext uri="{FF2B5EF4-FFF2-40B4-BE49-F238E27FC236}">
              <a16:creationId xmlns:a16="http://schemas.microsoft.com/office/drawing/2014/main" id="{2E0037B4-3DD0-4B27-837A-A43989707703}"/>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7" name="テキスト ボックス 376">
          <a:extLst>
            <a:ext uri="{FF2B5EF4-FFF2-40B4-BE49-F238E27FC236}">
              <a16:creationId xmlns:a16="http://schemas.microsoft.com/office/drawing/2014/main" id="{8382B62B-2140-48C3-9ABA-D960B45B5727}"/>
            </a:ext>
          </a:extLst>
        </xdr:cNvPr>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8" name="直線コネクタ 377">
          <a:extLst>
            <a:ext uri="{FF2B5EF4-FFF2-40B4-BE49-F238E27FC236}">
              <a16:creationId xmlns:a16="http://schemas.microsoft.com/office/drawing/2014/main" id="{76CDFD95-CDD7-45AB-B616-441BBDA24E5C}"/>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79" name="テキスト ボックス 378">
          <a:extLst>
            <a:ext uri="{FF2B5EF4-FFF2-40B4-BE49-F238E27FC236}">
              <a16:creationId xmlns:a16="http://schemas.microsoft.com/office/drawing/2014/main" id="{F492726F-654A-4938-8505-9CD4BA81AD26}"/>
            </a:ext>
          </a:extLst>
        </xdr:cNvPr>
        <xdr:cNvSpPr txBox="1"/>
      </xdr:nvSpPr>
      <xdr:spPr>
        <a:xfrm>
          <a:off x="1060276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0" name="直線コネクタ 379">
          <a:extLst>
            <a:ext uri="{FF2B5EF4-FFF2-40B4-BE49-F238E27FC236}">
              <a16:creationId xmlns:a16="http://schemas.microsoft.com/office/drawing/2014/main" id="{13353564-5495-4DEE-9672-5A85E923D83F}"/>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1" name="テキスト ボックス 380">
          <a:extLst>
            <a:ext uri="{FF2B5EF4-FFF2-40B4-BE49-F238E27FC236}">
              <a16:creationId xmlns:a16="http://schemas.microsoft.com/office/drawing/2014/main" id="{BBCE63A1-EF22-4917-8B7E-0A9A357B8C5D}"/>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2" name="直線コネクタ 381">
          <a:extLst>
            <a:ext uri="{FF2B5EF4-FFF2-40B4-BE49-F238E27FC236}">
              <a16:creationId xmlns:a16="http://schemas.microsoft.com/office/drawing/2014/main" id="{64BF96D3-EF36-4976-B25B-9591DD1DC969}"/>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3" name="テキスト ボックス 382">
          <a:extLst>
            <a:ext uri="{FF2B5EF4-FFF2-40B4-BE49-F238E27FC236}">
              <a16:creationId xmlns:a16="http://schemas.microsoft.com/office/drawing/2014/main" id="{5902CBC0-C105-4644-9B1F-BBE125DFD293}"/>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4" name="直線コネクタ 383">
          <a:extLst>
            <a:ext uri="{FF2B5EF4-FFF2-40B4-BE49-F238E27FC236}">
              <a16:creationId xmlns:a16="http://schemas.microsoft.com/office/drawing/2014/main" id="{9FCFB7F2-1586-4428-9326-9316341FB155}"/>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5" name="テキスト ボックス 384">
          <a:extLst>
            <a:ext uri="{FF2B5EF4-FFF2-40B4-BE49-F238E27FC236}">
              <a16:creationId xmlns:a16="http://schemas.microsoft.com/office/drawing/2014/main" id="{817830A3-31CD-49A2-825D-012CDC73035E}"/>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6" name="直線コネクタ 385">
          <a:extLst>
            <a:ext uri="{FF2B5EF4-FFF2-40B4-BE49-F238E27FC236}">
              <a16:creationId xmlns:a16="http://schemas.microsoft.com/office/drawing/2014/main" id="{D70A21C8-9C16-4335-8485-00C19986DBF4}"/>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7" name="テキスト ボックス 386">
          <a:extLst>
            <a:ext uri="{FF2B5EF4-FFF2-40B4-BE49-F238E27FC236}">
              <a16:creationId xmlns:a16="http://schemas.microsoft.com/office/drawing/2014/main" id="{B7382390-C068-4D34-9FA9-368D3BE14F63}"/>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8" name="直線コネクタ 387">
          <a:extLst>
            <a:ext uri="{FF2B5EF4-FFF2-40B4-BE49-F238E27FC236}">
              <a16:creationId xmlns:a16="http://schemas.microsoft.com/office/drawing/2014/main" id="{498096F2-B3D5-4868-BD07-75FE73F8075A}"/>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89" name="テキスト ボックス 388">
          <a:extLst>
            <a:ext uri="{FF2B5EF4-FFF2-40B4-BE49-F238E27FC236}">
              <a16:creationId xmlns:a16="http://schemas.microsoft.com/office/drawing/2014/main" id="{40BC5496-2FB1-457F-90FA-D683E64940B7}"/>
            </a:ext>
          </a:extLst>
        </xdr:cNvPr>
        <xdr:cNvSpPr txBox="1"/>
      </xdr:nvSpPr>
      <xdr:spPr>
        <a:xfrm>
          <a:off x="1060276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0" name="直線コネクタ 389">
          <a:extLst>
            <a:ext uri="{FF2B5EF4-FFF2-40B4-BE49-F238E27FC236}">
              <a16:creationId xmlns:a16="http://schemas.microsoft.com/office/drawing/2014/main" id="{453CBF1C-8EE3-41D3-B5EF-899FB2DF6AF2}"/>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91" name="テキスト ボックス 390">
          <a:extLst>
            <a:ext uri="{FF2B5EF4-FFF2-40B4-BE49-F238E27FC236}">
              <a16:creationId xmlns:a16="http://schemas.microsoft.com/office/drawing/2014/main" id="{A59DA4BE-D3D7-4696-9C26-7C84D0B657F1}"/>
            </a:ext>
          </a:extLst>
        </xdr:cNvPr>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2" name="【一般廃棄物処理施設】&#10;有形固定資産減価償却率グラフ枠">
          <a:extLst>
            <a:ext uri="{FF2B5EF4-FFF2-40B4-BE49-F238E27FC236}">
              <a16:creationId xmlns:a16="http://schemas.microsoft.com/office/drawing/2014/main" id="{46FFBB87-3150-4CAB-A613-890C24BEA7C4}"/>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99060</xdr:rowOff>
    </xdr:from>
    <xdr:to>
      <xdr:col>85</xdr:col>
      <xdr:colOff>126364</xdr:colOff>
      <xdr:row>40</xdr:row>
      <xdr:rowOff>148046</xdr:rowOff>
    </xdr:to>
    <xdr:cxnSp macro="">
      <xdr:nvCxnSpPr>
        <xdr:cNvPr id="393" name="直線コネクタ 392">
          <a:extLst>
            <a:ext uri="{FF2B5EF4-FFF2-40B4-BE49-F238E27FC236}">
              <a16:creationId xmlns:a16="http://schemas.microsoft.com/office/drawing/2014/main" id="{CC7F7E09-4865-4E99-B13D-1F0A18F7EB72}"/>
            </a:ext>
          </a:extLst>
        </xdr:cNvPr>
        <xdr:cNvCxnSpPr/>
      </xdr:nvCxnSpPr>
      <xdr:spPr>
        <a:xfrm flipV="1">
          <a:off x="14375764" y="5463540"/>
          <a:ext cx="0" cy="1390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151873</xdr:rowOff>
    </xdr:from>
    <xdr:ext cx="405111" cy="259045"/>
    <xdr:sp macro="" textlink="">
      <xdr:nvSpPr>
        <xdr:cNvPr id="394" name="【一般廃棄物処理施設】&#10;有形固定資産減価償却率最小値テキスト">
          <a:extLst>
            <a:ext uri="{FF2B5EF4-FFF2-40B4-BE49-F238E27FC236}">
              <a16:creationId xmlns:a16="http://schemas.microsoft.com/office/drawing/2014/main" id="{68E95341-A346-4E87-966F-E48B914387DE}"/>
            </a:ext>
          </a:extLst>
        </xdr:cNvPr>
        <xdr:cNvSpPr txBox="1"/>
      </xdr:nvSpPr>
      <xdr:spPr>
        <a:xfrm>
          <a:off x="14414500" y="685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148046</xdr:rowOff>
    </xdr:from>
    <xdr:to>
      <xdr:col>86</xdr:col>
      <xdr:colOff>25400</xdr:colOff>
      <xdr:row>40</xdr:row>
      <xdr:rowOff>148046</xdr:rowOff>
    </xdr:to>
    <xdr:cxnSp macro="">
      <xdr:nvCxnSpPr>
        <xdr:cNvPr id="395" name="直線コネクタ 394">
          <a:extLst>
            <a:ext uri="{FF2B5EF4-FFF2-40B4-BE49-F238E27FC236}">
              <a16:creationId xmlns:a16="http://schemas.microsoft.com/office/drawing/2014/main" id="{BC9C3121-5EE6-44F5-9C0E-3F692902F76F}"/>
            </a:ext>
          </a:extLst>
        </xdr:cNvPr>
        <xdr:cNvCxnSpPr/>
      </xdr:nvCxnSpPr>
      <xdr:spPr>
        <a:xfrm>
          <a:off x="14287500" y="68536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45737</xdr:rowOff>
    </xdr:from>
    <xdr:ext cx="405111" cy="259045"/>
    <xdr:sp macro="" textlink="">
      <xdr:nvSpPr>
        <xdr:cNvPr id="396" name="【一般廃棄物処理施設】&#10;有形固定資産減価償却率最大値テキスト">
          <a:extLst>
            <a:ext uri="{FF2B5EF4-FFF2-40B4-BE49-F238E27FC236}">
              <a16:creationId xmlns:a16="http://schemas.microsoft.com/office/drawing/2014/main" id="{50AAA899-72FF-45A7-848F-C8C1D41E3571}"/>
            </a:ext>
          </a:extLst>
        </xdr:cNvPr>
        <xdr:cNvSpPr txBox="1"/>
      </xdr:nvSpPr>
      <xdr:spPr>
        <a:xfrm>
          <a:off x="14414500" y="5242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99060</xdr:rowOff>
    </xdr:from>
    <xdr:to>
      <xdr:col>86</xdr:col>
      <xdr:colOff>25400</xdr:colOff>
      <xdr:row>32</xdr:row>
      <xdr:rowOff>99060</xdr:rowOff>
    </xdr:to>
    <xdr:cxnSp macro="">
      <xdr:nvCxnSpPr>
        <xdr:cNvPr id="397" name="直線コネクタ 396">
          <a:extLst>
            <a:ext uri="{FF2B5EF4-FFF2-40B4-BE49-F238E27FC236}">
              <a16:creationId xmlns:a16="http://schemas.microsoft.com/office/drawing/2014/main" id="{22B63182-09BE-42B2-B3C0-F7AD3F01DAF4}"/>
            </a:ext>
          </a:extLst>
        </xdr:cNvPr>
        <xdr:cNvCxnSpPr/>
      </xdr:nvCxnSpPr>
      <xdr:spPr>
        <a:xfrm>
          <a:off x="14287500" y="5463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13987</xdr:rowOff>
    </xdr:from>
    <xdr:ext cx="405111" cy="259045"/>
    <xdr:sp macro="" textlink="">
      <xdr:nvSpPr>
        <xdr:cNvPr id="398" name="【一般廃棄物処理施設】&#10;有形固定資産減価償却率平均値テキスト">
          <a:extLst>
            <a:ext uri="{FF2B5EF4-FFF2-40B4-BE49-F238E27FC236}">
              <a16:creationId xmlns:a16="http://schemas.microsoft.com/office/drawing/2014/main" id="{5AABFCA2-4488-4FD6-9944-8C9D62AF66D2}"/>
            </a:ext>
          </a:extLst>
        </xdr:cNvPr>
        <xdr:cNvSpPr txBox="1"/>
      </xdr:nvSpPr>
      <xdr:spPr>
        <a:xfrm>
          <a:off x="14414500" y="6384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162560</xdr:rowOff>
    </xdr:from>
    <xdr:to>
      <xdr:col>85</xdr:col>
      <xdr:colOff>177800</xdr:colOff>
      <xdr:row>39</xdr:row>
      <xdr:rowOff>92710</xdr:rowOff>
    </xdr:to>
    <xdr:sp macro="" textlink="">
      <xdr:nvSpPr>
        <xdr:cNvPr id="399" name="フローチャート: 判断 398">
          <a:extLst>
            <a:ext uri="{FF2B5EF4-FFF2-40B4-BE49-F238E27FC236}">
              <a16:creationId xmlns:a16="http://schemas.microsoft.com/office/drawing/2014/main" id="{E9731BB4-1629-4F29-AF2D-3471D0A33CBA}"/>
            </a:ext>
          </a:extLst>
        </xdr:cNvPr>
        <xdr:cNvSpPr/>
      </xdr:nvSpPr>
      <xdr:spPr>
        <a:xfrm>
          <a:off x="14325600" y="65328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27033</xdr:rowOff>
    </xdr:from>
    <xdr:to>
      <xdr:col>81</xdr:col>
      <xdr:colOff>101600</xdr:colOff>
      <xdr:row>39</xdr:row>
      <xdr:rowOff>128633</xdr:rowOff>
    </xdr:to>
    <xdr:sp macro="" textlink="">
      <xdr:nvSpPr>
        <xdr:cNvPr id="400" name="フローチャート: 判断 399">
          <a:extLst>
            <a:ext uri="{FF2B5EF4-FFF2-40B4-BE49-F238E27FC236}">
              <a16:creationId xmlns:a16="http://schemas.microsoft.com/office/drawing/2014/main" id="{59F8DE82-774C-4C1E-A59B-7B72E8032BBF}"/>
            </a:ext>
          </a:extLst>
        </xdr:cNvPr>
        <xdr:cNvSpPr/>
      </xdr:nvSpPr>
      <xdr:spPr>
        <a:xfrm>
          <a:off x="1357884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145160</xdr:rowOff>
    </xdr:from>
    <xdr:ext cx="405111" cy="259045"/>
    <xdr:sp macro="" textlink="">
      <xdr:nvSpPr>
        <xdr:cNvPr id="401" name="n_1aveValue【一般廃棄物処理施設】&#10;有形固定資産減価償却率">
          <a:extLst>
            <a:ext uri="{FF2B5EF4-FFF2-40B4-BE49-F238E27FC236}">
              <a16:creationId xmlns:a16="http://schemas.microsoft.com/office/drawing/2014/main" id="{8634162A-3FF6-49D6-A17D-724B173FBE33}"/>
            </a:ext>
          </a:extLst>
        </xdr:cNvPr>
        <xdr:cNvSpPr txBox="1"/>
      </xdr:nvSpPr>
      <xdr:spPr>
        <a:xfrm>
          <a:off x="13437244" y="634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128270</xdr:rowOff>
    </xdr:from>
    <xdr:to>
      <xdr:col>76</xdr:col>
      <xdr:colOff>165100</xdr:colOff>
      <xdr:row>38</xdr:row>
      <xdr:rowOff>58420</xdr:rowOff>
    </xdr:to>
    <xdr:sp macro="" textlink="">
      <xdr:nvSpPr>
        <xdr:cNvPr id="402" name="フローチャート: 判断 401">
          <a:extLst>
            <a:ext uri="{FF2B5EF4-FFF2-40B4-BE49-F238E27FC236}">
              <a16:creationId xmlns:a16="http://schemas.microsoft.com/office/drawing/2014/main" id="{7B4AF8FA-2B4A-4F2D-A754-ECA98F044CC6}"/>
            </a:ext>
          </a:extLst>
        </xdr:cNvPr>
        <xdr:cNvSpPr/>
      </xdr:nvSpPr>
      <xdr:spPr>
        <a:xfrm>
          <a:off x="12804140" y="6330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74947</xdr:rowOff>
    </xdr:from>
    <xdr:ext cx="405111" cy="259045"/>
    <xdr:sp macro="" textlink="">
      <xdr:nvSpPr>
        <xdr:cNvPr id="403" name="n_2aveValue【一般廃棄物処理施設】&#10;有形固定資産減価償却率">
          <a:extLst>
            <a:ext uri="{FF2B5EF4-FFF2-40B4-BE49-F238E27FC236}">
              <a16:creationId xmlns:a16="http://schemas.microsoft.com/office/drawing/2014/main" id="{FA75B356-4D74-41B2-B212-C27D99D4A07E}"/>
            </a:ext>
          </a:extLst>
        </xdr:cNvPr>
        <xdr:cNvSpPr txBox="1"/>
      </xdr:nvSpPr>
      <xdr:spPr>
        <a:xfrm>
          <a:off x="126752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42EFCD9A-EA23-41CE-B6A6-8CFF5754FA31}"/>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BF24A9E8-22A7-41A8-A3EE-3DCA66B641A1}"/>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0015BE20-2A12-423E-8D6F-BD6AF05FE5FF}"/>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A9C0F2A6-17DD-4F3C-ABE0-7400BA7C52D9}"/>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61DEFEDF-6F15-4084-9F06-159F129E1223}"/>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97246</xdr:rowOff>
    </xdr:from>
    <xdr:to>
      <xdr:col>85</xdr:col>
      <xdr:colOff>177800</xdr:colOff>
      <xdr:row>41</xdr:row>
      <xdr:rowOff>27396</xdr:rowOff>
    </xdr:to>
    <xdr:sp macro="" textlink="">
      <xdr:nvSpPr>
        <xdr:cNvPr id="409" name="楕円 408">
          <a:extLst>
            <a:ext uri="{FF2B5EF4-FFF2-40B4-BE49-F238E27FC236}">
              <a16:creationId xmlns:a16="http://schemas.microsoft.com/office/drawing/2014/main" id="{1A189A2E-A401-483B-BFAE-7EBF42D6C45E}"/>
            </a:ext>
          </a:extLst>
        </xdr:cNvPr>
        <xdr:cNvSpPr/>
      </xdr:nvSpPr>
      <xdr:spPr>
        <a:xfrm>
          <a:off x="14325600" y="680284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12173</xdr:rowOff>
    </xdr:from>
    <xdr:ext cx="405111" cy="259045"/>
    <xdr:sp macro="" textlink="">
      <xdr:nvSpPr>
        <xdr:cNvPr id="410" name="【一般廃棄物処理施設】&#10;有形固定資産減価償却率該当値テキスト">
          <a:extLst>
            <a:ext uri="{FF2B5EF4-FFF2-40B4-BE49-F238E27FC236}">
              <a16:creationId xmlns:a16="http://schemas.microsoft.com/office/drawing/2014/main" id="{D849E6D3-9071-4121-8950-5F1B30B612B0}"/>
            </a:ext>
          </a:extLst>
        </xdr:cNvPr>
        <xdr:cNvSpPr txBox="1"/>
      </xdr:nvSpPr>
      <xdr:spPr>
        <a:xfrm>
          <a:off x="14414500" y="6717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46627</xdr:rowOff>
    </xdr:from>
    <xdr:to>
      <xdr:col>81</xdr:col>
      <xdr:colOff>101600</xdr:colOff>
      <xdr:row>41</xdr:row>
      <xdr:rowOff>148227</xdr:rowOff>
    </xdr:to>
    <xdr:sp macro="" textlink="">
      <xdr:nvSpPr>
        <xdr:cNvPr id="411" name="楕円 410">
          <a:extLst>
            <a:ext uri="{FF2B5EF4-FFF2-40B4-BE49-F238E27FC236}">
              <a16:creationId xmlns:a16="http://schemas.microsoft.com/office/drawing/2014/main" id="{E231D1E0-36EE-4729-B6E4-35D4E25CA233}"/>
            </a:ext>
          </a:extLst>
        </xdr:cNvPr>
        <xdr:cNvSpPr/>
      </xdr:nvSpPr>
      <xdr:spPr>
        <a:xfrm>
          <a:off x="13578840" y="69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148046</xdr:rowOff>
    </xdr:from>
    <xdr:to>
      <xdr:col>85</xdr:col>
      <xdr:colOff>127000</xdr:colOff>
      <xdr:row>41</xdr:row>
      <xdr:rowOff>97427</xdr:rowOff>
    </xdr:to>
    <xdr:cxnSp macro="">
      <xdr:nvCxnSpPr>
        <xdr:cNvPr id="412" name="直線コネクタ 411">
          <a:extLst>
            <a:ext uri="{FF2B5EF4-FFF2-40B4-BE49-F238E27FC236}">
              <a16:creationId xmlns:a16="http://schemas.microsoft.com/office/drawing/2014/main" id="{7E9DB534-FFEF-4347-8643-45E57F3565A0}"/>
            </a:ext>
          </a:extLst>
        </xdr:cNvPr>
        <xdr:cNvCxnSpPr/>
      </xdr:nvCxnSpPr>
      <xdr:spPr>
        <a:xfrm flipV="1">
          <a:off x="13629640" y="6853646"/>
          <a:ext cx="746760" cy="11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2540</xdr:rowOff>
    </xdr:from>
    <xdr:to>
      <xdr:col>76</xdr:col>
      <xdr:colOff>165100</xdr:colOff>
      <xdr:row>38</xdr:row>
      <xdr:rowOff>104140</xdr:rowOff>
    </xdr:to>
    <xdr:sp macro="" textlink="">
      <xdr:nvSpPr>
        <xdr:cNvPr id="413" name="楕円 412">
          <a:extLst>
            <a:ext uri="{FF2B5EF4-FFF2-40B4-BE49-F238E27FC236}">
              <a16:creationId xmlns:a16="http://schemas.microsoft.com/office/drawing/2014/main" id="{A49FA1E9-C124-4629-B58D-F38F4DBB9B81}"/>
            </a:ext>
          </a:extLst>
        </xdr:cNvPr>
        <xdr:cNvSpPr/>
      </xdr:nvSpPr>
      <xdr:spPr>
        <a:xfrm>
          <a:off x="1280414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53340</xdr:rowOff>
    </xdr:from>
    <xdr:to>
      <xdr:col>81</xdr:col>
      <xdr:colOff>50800</xdr:colOff>
      <xdr:row>41</xdr:row>
      <xdr:rowOff>97427</xdr:rowOff>
    </xdr:to>
    <xdr:cxnSp macro="">
      <xdr:nvCxnSpPr>
        <xdr:cNvPr id="414" name="直線コネクタ 413">
          <a:extLst>
            <a:ext uri="{FF2B5EF4-FFF2-40B4-BE49-F238E27FC236}">
              <a16:creationId xmlns:a16="http://schemas.microsoft.com/office/drawing/2014/main" id="{6075835B-E8E9-4B47-8818-2940B4EF0239}"/>
            </a:ext>
          </a:extLst>
        </xdr:cNvPr>
        <xdr:cNvCxnSpPr/>
      </xdr:nvCxnSpPr>
      <xdr:spPr>
        <a:xfrm>
          <a:off x="12854940" y="6423660"/>
          <a:ext cx="774700" cy="54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87449</xdr:rowOff>
    </xdr:from>
    <xdr:to>
      <xdr:col>72</xdr:col>
      <xdr:colOff>38100</xdr:colOff>
      <xdr:row>39</xdr:row>
      <xdr:rowOff>17599</xdr:rowOff>
    </xdr:to>
    <xdr:sp macro="" textlink="">
      <xdr:nvSpPr>
        <xdr:cNvPr id="415" name="楕円 414">
          <a:extLst>
            <a:ext uri="{FF2B5EF4-FFF2-40B4-BE49-F238E27FC236}">
              <a16:creationId xmlns:a16="http://schemas.microsoft.com/office/drawing/2014/main" id="{E60D74E2-B1B4-44CA-AAB9-E2E5A9482959}"/>
            </a:ext>
          </a:extLst>
        </xdr:cNvPr>
        <xdr:cNvSpPr/>
      </xdr:nvSpPr>
      <xdr:spPr>
        <a:xfrm>
          <a:off x="12029440" y="64577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53340</xdr:rowOff>
    </xdr:from>
    <xdr:to>
      <xdr:col>76</xdr:col>
      <xdr:colOff>114300</xdr:colOff>
      <xdr:row>38</xdr:row>
      <xdr:rowOff>138249</xdr:rowOff>
    </xdr:to>
    <xdr:cxnSp macro="">
      <xdr:nvCxnSpPr>
        <xdr:cNvPr id="416" name="直線コネクタ 415">
          <a:extLst>
            <a:ext uri="{FF2B5EF4-FFF2-40B4-BE49-F238E27FC236}">
              <a16:creationId xmlns:a16="http://schemas.microsoft.com/office/drawing/2014/main" id="{9655E366-300B-4FAE-A944-E0B5AAA2D7F6}"/>
            </a:ext>
          </a:extLst>
        </xdr:cNvPr>
        <xdr:cNvCxnSpPr/>
      </xdr:nvCxnSpPr>
      <xdr:spPr>
        <a:xfrm flipV="1">
          <a:off x="12072620" y="6423660"/>
          <a:ext cx="78232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139354</xdr:rowOff>
    </xdr:from>
    <xdr:ext cx="405111" cy="259045"/>
    <xdr:sp macro="" textlink="">
      <xdr:nvSpPr>
        <xdr:cNvPr id="417" name="n_1mainValue【一般廃棄物処理施設】&#10;有形固定資産減価償却率">
          <a:extLst>
            <a:ext uri="{FF2B5EF4-FFF2-40B4-BE49-F238E27FC236}">
              <a16:creationId xmlns:a16="http://schemas.microsoft.com/office/drawing/2014/main" id="{B96EBEF0-EF84-4AD6-A322-072964AD8C1A}"/>
            </a:ext>
          </a:extLst>
        </xdr:cNvPr>
        <xdr:cNvSpPr txBox="1"/>
      </xdr:nvSpPr>
      <xdr:spPr>
        <a:xfrm>
          <a:off x="13437244" y="7012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95267</xdr:rowOff>
    </xdr:from>
    <xdr:ext cx="405111" cy="259045"/>
    <xdr:sp macro="" textlink="">
      <xdr:nvSpPr>
        <xdr:cNvPr id="418" name="n_2mainValue【一般廃棄物処理施設】&#10;有形固定資産減価償却率">
          <a:extLst>
            <a:ext uri="{FF2B5EF4-FFF2-40B4-BE49-F238E27FC236}">
              <a16:creationId xmlns:a16="http://schemas.microsoft.com/office/drawing/2014/main" id="{CB122922-21D1-4F31-A212-8D5B21EF0AE4}"/>
            </a:ext>
          </a:extLst>
        </xdr:cNvPr>
        <xdr:cNvSpPr txBox="1"/>
      </xdr:nvSpPr>
      <xdr:spPr>
        <a:xfrm>
          <a:off x="126752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34126</xdr:rowOff>
    </xdr:from>
    <xdr:ext cx="405111" cy="259045"/>
    <xdr:sp macro="" textlink="">
      <xdr:nvSpPr>
        <xdr:cNvPr id="419" name="n_3mainValue【一般廃棄物処理施設】&#10;有形固定資産減価償却率">
          <a:extLst>
            <a:ext uri="{FF2B5EF4-FFF2-40B4-BE49-F238E27FC236}">
              <a16:creationId xmlns:a16="http://schemas.microsoft.com/office/drawing/2014/main" id="{2692C72F-D427-480E-AC72-E12583E63A9F}"/>
            </a:ext>
          </a:extLst>
        </xdr:cNvPr>
        <xdr:cNvSpPr txBox="1"/>
      </xdr:nvSpPr>
      <xdr:spPr>
        <a:xfrm>
          <a:off x="11900544" y="6236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a:extLst>
            <a:ext uri="{FF2B5EF4-FFF2-40B4-BE49-F238E27FC236}">
              <a16:creationId xmlns:a16="http://schemas.microsoft.com/office/drawing/2014/main" id="{27429E30-68B2-41D7-A0B8-D3936289DBE2}"/>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a:extLst>
            <a:ext uri="{FF2B5EF4-FFF2-40B4-BE49-F238E27FC236}">
              <a16:creationId xmlns:a16="http://schemas.microsoft.com/office/drawing/2014/main" id="{109C290E-09C3-4C9B-AE54-829C40D8E56E}"/>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a:extLst>
            <a:ext uri="{FF2B5EF4-FFF2-40B4-BE49-F238E27FC236}">
              <a16:creationId xmlns:a16="http://schemas.microsoft.com/office/drawing/2014/main" id="{D5A0186D-A94D-4F2F-A10A-0C2162F49759}"/>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a:extLst>
            <a:ext uri="{FF2B5EF4-FFF2-40B4-BE49-F238E27FC236}">
              <a16:creationId xmlns:a16="http://schemas.microsoft.com/office/drawing/2014/main" id="{89589A05-70F7-406E-A03B-277D50BF949C}"/>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a:extLst>
            <a:ext uri="{FF2B5EF4-FFF2-40B4-BE49-F238E27FC236}">
              <a16:creationId xmlns:a16="http://schemas.microsoft.com/office/drawing/2014/main" id="{5D0C22B6-446F-4A6A-AE3E-F00FF3B4359F}"/>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a:extLst>
            <a:ext uri="{FF2B5EF4-FFF2-40B4-BE49-F238E27FC236}">
              <a16:creationId xmlns:a16="http://schemas.microsoft.com/office/drawing/2014/main" id="{32BC3874-E3C6-4DE6-9ABF-17189BE4CE47}"/>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a:extLst>
            <a:ext uri="{FF2B5EF4-FFF2-40B4-BE49-F238E27FC236}">
              <a16:creationId xmlns:a16="http://schemas.microsoft.com/office/drawing/2014/main" id="{7D99CDF6-F49D-42C3-8A1F-FA1B4C0EAF4B}"/>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a:extLst>
            <a:ext uri="{FF2B5EF4-FFF2-40B4-BE49-F238E27FC236}">
              <a16:creationId xmlns:a16="http://schemas.microsoft.com/office/drawing/2014/main" id="{0287D440-1E29-49EA-B90E-60B6F9B1D1FD}"/>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a:extLst>
            <a:ext uri="{FF2B5EF4-FFF2-40B4-BE49-F238E27FC236}">
              <a16:creationId xmlns:a16="http://schemas.microsoft.com/office/drawing/2014/main" id="{2ED6A642-9917-4CCC-9DE0-A05F18723E4B}"/>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a:extLst>
            <a:ext uri="{FF2B5EF4-FFF2-40B4-BE49-F238E27FC236}">
              <a16:creationId xmlns:a16="http://schemas.microsoft.com/office/drawing/2014/main" id="{F2AF7E8A-A9ED-464B-9A9D-04DF957575DD}"/>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0" name="直線コネクタ 429">
          <a:extLst>
            <a:ext uri="{FF2B5EF4-FFF2-40B4-BE49-F238E27FC236}">
              <a16:creationId xmlns:a16="http://schemas.microsoft.com/office/drawing/2014/main" id="{4696011E-54B6-457B-BBBF-5F5B2E012BC7}"/>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1" name="テキスト ボックス 430">
          <a:extLst>
            <a:ext uri="{FF2B5EF4-FFF2-40B4-BE49-F238E27FC236}">
              <a16:creationId xmlns:a16="http://schemas.microsoft.com/office/drawing/2014/main" id="{092228A2-E3C5-4C99-858B-C7972F1EE6B1}"/>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2" name="直線コネクタ 431">
          <a:extLst>
            <a:ext uri="{FF2B5EF4-FFF2-40B4-BE49-F238E27FC236}">
              <a16:creationId xmlns:a16="http://schemas.microsoft.com/office/drawing/2014/main" id="{EF7BE2BD-F353-4C39-9B84-E1AD95B00C6C}"/>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33" name="テキスト ボックス 432">
          <a:extLst>
            <a:ext uri="{FF2B5EF4-FFF2-40B4-BE49-F238E27FC236}">
              <a16:creationId xmlns:a16="http://schemas.microsoft.com/office/drawing/2014/main" id="{91D94527-39E7-4948-B5BC-8C57C180BA97}"/>
            </a:ext>
          </a:extLst>
        </xdr:cNvPr>
        <xdr:cNvSpPr txBox="1"/>
      </xdr:nvSpPr>
      <xdr:spPr>
        <a:xfrm>
          <a:off x="1563072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4" name="直線コネクタ 433">
          <a:extLst>
            <a:ext uri="{FF2B5EF4-FFF2-40B4-BE49-F238E27FC236}">
              <a16:creationId xmlns:a16="http://schemas.microsoft.com/office/drawing/2014/main" id="{9AE35DDC-7391-4A73-B5EF-8549FB52D8F7}"/>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35" name="テキスト ボックス 434">
          <a:extLst>
            <a:ext uri="{FF2B5EF4-FFF2-40B4-BE49-F238E27FC236}">
              <a16:creationId xmlns:a16="http://schemas.microsoft.com/office/drawing/2014/main" id="{75EDF00D-159B-448D-AE8B-D8E0B1F65C6D}"/>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6" name="直線コネクタ 435">
          <a:extLst>
            <a:ext uri="{FF2B5EF4-FFF2-40B4-BE49-F238E27FC236}">
              <a16:creationId xmlns:a16="http://schemas.microsoft.com/office/drawing/2014/main" id="{226B150C-8EDD-4B92-810B-2F7C3946DF71}"/>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37" name="テキスト ボックス 436">
          <a:extLst>
            <a:ext uri="{FF2B5EF4-FFF2-40B4-BE49-F238E27FC236}">
              <a16:creationId xmlns:a16="http://schemas.microsoft.com/office/drawing/2014/main" id="{ED6363AF-74A8-4E54-9AB8-B3849921CAB3}"/>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8" name="直線コネクタ 437">
          <a:extLst>
            <a:ext uri="{FF2B5EF4-FFF2-40B4-BE49-F238E27FC236}">
              <a16:creationId xmlns:a16="http://schemas.microsoft.com/office/drawing/2014/main" id="{F0F5E329-6439-404B-A313-1B471D826AC2}"/>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9" name="テキスト ボックス 438">
          <a:extLst>
            <a:ext uri="{FF2B5EF4-FFF2-40B4-BE49-F238E27FC236}">
              <a16:creationId xmlns:a16="http://schemas.microsoft.com/office/drawing/2014/main" id="{22EDA218-2B6E-4EFD-A9AA-FD2992F849FE}"/>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0" name="【一般廃棄物処理施設】&#10;一人当たり有形固定資産（償却資産）額グラフ枠">
          <a:extLst>
            <a:ext uri="{FF2B5EF4-FFF2-40B4-BE49-F238E27FC236}">
              <a16:creationId xmlns:a16="http://schemas.microsoft.com/office/drawing/2014/main" id="{EEAFF22A-ABED-4903-807B-C76C62D7208E}"/>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70384</xdr:rowOff>
    </xdr:from>
    <xdr:to>
      <xdr:col>116</xdr:col>
      <xdr:colOff>62864</xdr:colOff>
      <xdr:row>41</xdr:row>
      <xdr:rowOff>112822</xdr:rowOff>
    </xdr:to>
    <xdr:cxnSp macro="">
      <xdr:nvCxnSpPr>
        <xdr:cNvPr id="441" name="直線コネクタ 440">
          <a:extLst>
            <a:ext uri="{FF2B5EF4-FFF2-40B4-BE49-F238E27FC236}">
              <a16:creationId xmlns:a16="http://schemas.microsoft.com/office/drawing/2014/main" id="{874A2C1A-6731-45AC-B1B8-58A18C8A9B5E}"/>
            </a:ext>
          </a:extLst>
        </xdr:cNvPr>
        <xdr:cNvCxnSpPr/>
      </xdr:nvCxnSpPr>
      <xdr:spPr>
        <a:xfrm flipV="1">
          <a:off x="19509104" y="5602504"/>
          <a:ext cx="0" cy="1383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116649</xdr:rowOff>
    </xdr:from>
    <xdr:ext cx="469744" cy="259045"/>
    <xdr:sp macro="" textlink="">
      <xdr:nvSpPr>
        <xdr:cNvPr id="442" name="【一般廃棄物処理施設】&#10;一人当たり有形固定資産（償却資産）額最小値テキスト">
          <a:extLst>
            <a:ext uri="{FF2B5EF4-FFF2-40B4-BE49-F238E27FC236}">
              <a16:creationId xmlns:a16="http://schemas.microsoft.com/office/drawing/2014/main" id="{A076C4F5-D8AD-459E-A46A-17603536E106}"/>
            </a:ext>
          </a:extLst>
        </xdr:cNvPr>
        <xdr:cNvSpPr txBox="1"/>
      </xdr:nvSpPr>
      <xdr:spPr>
        <a:xfrm>
          <a:off x="19547840" y="698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112822</xdr:rowOff>
    </xdr:from>
    <xdr:to>
      <xdr:col>116</xdr:col>
      <xdr:colOff>152400</xdr:colOff>
      <xdr:row>41</xdr:row>
      <xdr:rowOff>112822</xdr:rowOff>
    </xdr:to>
    <xdr:cxnSp macro="">
      <xdr:nvCxnSpPr>
        <xdr:cNvPr id="443" name="直線コネクタ 442">
          <a:extLst>
            <a:ext uri="{FF2B5EF4-FFF2-40B4-BE49-F238E27FC236}">
              <a16:creationId xmlns:a16="http://schemas.microsoft.com/office/drawing/2014/main" id="{2E1838D7-94AF-4F9C-AB8C-CD26ED75200A}"/>
            </a:ext>
          </a:extLst>
        </xdr:cNvPr>
        <xdr:cNvCxnSpPr/>
      </xdr:nvCxnSpPr>
      <xdr:spPr>
        <a:xfrm>
          <a:off x="19443700" y="69860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17061</xdr:rowOff>
    </xdr:from>
    <xdr:ext cx="599010" cy="259045"/>
    <xdr:sp macro="" textlink="">
      <xdr:nvSpPr>
        <xdr:cNvPr id="444" name="【一般廃棄物処理施設】&#10;一人当たり有形固定資産（償却資産）額最大値テキスト">
          <a:extLst>
            <a:ext uri="{FF2B5EF4-FFF2-40B4-BE49-F238E27FC236}">
              <a16:creationId xmlns:a16="http://schemas.microsoft.com/office/drawing/2014/main" id="{44881D32-2306-40FC-9755-452BB20F9312}"/>
            </a:ext>
          </a:extLst>
        </xdr:cNvPr>
        <xdr:cNvSpPr txBox="1"/>
      </xdr:nvSpPr>
      <xdr:spPr>
        <a:xfrm>
          <a:off x="19547840" y="538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70384</xdr:rowOff>
    </xdr:from>
    <xdr:to>
      <xdr:col>116</xdr:col>
      <xdr:colOff>152400</xdr:colOff>
      <xdr:row>33</xdr:row>
      <xdr:rowOff>70384</xdr:rowOff>
    </xdr:to>
    <xdr:cxnSp macro="">
      <xdr:nvCxnSpPr>
        <xdr:cNvPr id="445" name="直線コネクタ 444">
          <a:extLst>
            <a:ext uri="{FF2B5EF4-FFF2-40B4-BE49-F238E27FC236}">
              <a16:creationId xmlns:a16="http://schemas.microsoft.com/office/drawing/2014/main" id="{6DC100E5-7830-430F-94D0-1EDBC4AE72CF}"/>
            </a:ext>
          </a:extLst>
        </xdr:cNvPr>
        <xdr:cNvCxnSpPr/>
      </xdr:nvCxnSpPr>
      <xdr:spPr>
        <a:xfrm>
          <a:off x="19443700" y="56025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8033</xdr:rowOff>
    </xdr:from>
    <xdr:ext cx="534377" cy="259045"/>
    <xdr:sp macro="" textlink="">
      <xdr:nvSpPr>
        <xdr:cNvPr id="446" name="【一般廃棄物処理施設】&#10;一人当たり有形固定資産（償却資産）額平均値テキスト">
          <a:extLst>
            <a:ext uri="{FF2B5EF4-FFF2-40B4-BE49-F238E27FC236}">
              <a16:creationId xmlns:a16="http://schemas.microsoft.com/office/drawing/2014/main" id="{239C25CB-C46B-4530-9299-1EB41A381440}"/>
            </a:ext>
          </a:extLst>
        </xdr:cNvPr>
        <xdr:cNvSpPr txBox="1"/>
      </xdr:nvSpPr>
      <xdr:spPr>
        <a:xfrm>
          <a:off x="19547840" y="6378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29606</xdr:rowOff>
    </xdr:from>
    <xdr:to>
      <xdr:col>116</xdr:col>
      <xdr:colOff>114300</xdr:colOff>
      <xdr:row>38</xdr:row>
      <xdr:rowOff>131206</xdr:rowOff>
    </xdr:to>
    <xdr:sp macro="" textlink="">
      <xdr:nvSpPr>
        <xdr:cNvPr id="447" name="フローチャート: 判断 446">
          <a:extLst>
            <a:ext uri="{FF2B5EF4-FFF2-40B4-BE49-F238E27FC236}">
              <a16:creationId xmlns:a16="http://schemas.microsoft.com/office/drawing/2014/main" id="{248BD97A-BF97-4332-995E-13D8C443258C}"/>
            </a:ext>
          </a:extLst>
        </xdr:cNvPr>
        <xdr:cNvSpPr/>
      </xdr:nvSpPr>
      <xdr:spPr>
        <a:xfrm>
          <a:off x="19458940" y="639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86802</xdr:rowOff>
    </xdr:from>
    <xdr:to>
      <xdr:col>112</xdr:col>
      <xdr:colOff>38100</xdr:colOff>
      <xdr:row>38</xdr:row>
      <xdr:rowOff>16952</xdr:rowOff>
    </xdr:to>
    <xdr:sp macro="" textlink="">
      <xdr:nvSpPr>
        <xdr:cNvPr id="448" name="フローチャート: 判断 447">
          <a:extLst>
            <a:ext uri="{FF2B5EF4-FFF2-40B4-BE49-F238E27FC236}">
              <a16:creationId xmlns:a16="http://schemas.microsoft.com/office/drawing/2014/main" id="{0A78385B-6D41-46F9-BFF7-63C9D49C4EEF}"/>
            </a:ext>
          </a:extLst>
        </xdr:cNvPr>
        <xdr:cNvSpPr/>
      </xdr:nvSpPr>
      <xdr:spPr>
        <a:xfrm>
          <a:off x="18735040" y="62894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8079</xdr:rowOff>
    </xdr:from>
    <xdr:ext cx="534377" cy="259045"/>
    <xdr:sp macro="" textlink="">
      <xdr:nvSpPr>
        <xdr:cNvPr id="449" name="n_1aveValue【一般廃棄物処理施設】&#10;一人当たり有形固定資産（償却資産）額">
          <a:extLst>
            <a:ext uri="{FF2B5EF4-FFF2-40B4-BE49-F238E27FC236}">
              <a16:creationId xmlns:a16="http://schemas.microsoft.com/office/drawing/2014/main" id="{7B75B7EA-61CB-4BF2-B2D6-C01E933AE40C}"/>
            </a:ext>
          </a:extLst>
        </xdr:cNvPr>
        <xdr:cNvSpPr txBox="1"/>
      </xdr:nvSpPr>
      <xdr:spPr>
        <a:xfrm>
          <a:off x="18528811" y="637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93285</xdr:rowOff>
    </xdr:from>
    <xdr:to>
      <xdr:col>107</xdr:col>
      <xdr:colOff>101600</xdr:colOff>
      <xdr:row>39</xdr:row>
      <xdr:rowOff>23435</xdr:rowOff>
    </xdr:to>
    <xdr:sp macro="" textlink="">
      <xdr:nvSpPr>
        <xdr:cNvPr id="450" name="フローチャート: 判断 449">
          <a:extLst>
            <a:ext uri="{FF2B5EF4-FFF2-40B4-BE49-F238E27FC236}">
              <a16:creationId xmlns:a16="http://schemas.microsoft.com/office/drawing/2014/main" id="{C81B3575-E670-4DA5-A4C8-49684DD3B2B4}"/>
            </a:ext>
          </a:extLst>
        </xdr:cNvPr>
        <xdr:cNvSpPr/>
      </xdr:nvSpPr>
      <xdr:spPr>
        <a:xfrm>
          <a:off x="17937480" y="6463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14562</xdr:rowOff>
    </xdr:from>
    <xdr:ext cx="534377" cy="259045"/>
    <xdr:sp macro="" textlink="">
      <xdr:nvSpPr>
        <xdr:cNvPr id="451" name="n_2aveValue【一般廃棄物処理施設】&#10;一人当たり有形固定資産（償却資産）額">
          <a:extLst>
            <a:ext uri="{FF2B5EF4-FFF2-40B4-BE49-F238E27FC236}">
              <a16:creationId xmlns:a16="http://schemas.microsoft.com/office/drawing/2014/main" id="{D084E6EE-59C0-47D8-8A2F-9A1CEFF2E79A}"/>
            </a:ext>
          </a:extLst>
        </xdr:cNvPr>
        <xdr:cNvSpPr txBox="1"/>
      </xdr:nvSpPr>
      <xdr:spPr>
        <a:xfrm>
          <a:off x="17766811" y="655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E120A0EB-C38D-49E0-8589-6D6A8973F87F}"/>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DCB9C9A-5722-4311-B7E0-CF49DDDA4067}"/>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8A13B8E2-6AD1-43D9-BD0F-884CBF615A78}"/>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E8FAACC1-7BEE-4DB8-9338-74BCD2682CD8}"/>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56BA42B4-6FBF-4FCD-9B2B-7BBCB0894DDD}"/>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19584</xdr:rowOff>
    </xdr:from>
    <xdr:to>
      <xdr:col>116</xdr:col>
      <xdr:colOff>114300</xdr:colOff>
      <xdr:row>33</xdr:row>
      <xdr:rowOff>121184</xdr:rowOff>
    </xdr:to>
    <xdr:sp macro="" textlink="">
      <xdr:nvSpPr>
        <xdr:cNvPr id="457" name="楕円 456">
          <a:extLst>
            <a:ext uri="{FF2B5EF4-FFF2-40B4-BE49-F238E27FC236}">
              <a16:creationId xmlns:a16="http://schemas.microsoft.com/office/drawing/2014/main" id="{6034B9D0-3A89-4DA0-B8D8-A9781C17A6F3}"/>
            </a:ext>
          </a:extLst>
        </xdr:cNvPr>
        <xdr:cNvSpPr/>
      </xdr:nvSpPr>
      <xdr:spPr>
        <a:xfrm>
          <a:off x="19458940" y="555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144061</xdr:rowOff>
    </xdr:from>
    <xdr:ext cx="599010" cy="259045"/>
    <xdr:sp macro="" textlink="">
      <xdr:nvSpPr>
        <xdr:cNvPr id="458" name="【一般廃棄物処理施設】&#10;一人当たり有形固定資産（償却資産）額該当値テキスト">
          <a:extLst>
            <a:ext uri="{FF2B5EF4-FFF2-40B4-BE49-F238E27FC236}">
              <a16:creationId xmlns:a16="http://schemas.microsoft.com/office/drawing/2014/main" id="{EEB72A03-04D6-4F45-A182-038528F480AC}"/>
            </a:ext>
          </a:extLst>
        </xdr:cNvPr>
        <xdr:cNvSpPr txBox="1"/>
      </xdr:nvSpPr>
      <xdr:spPr>
        <a:xfrm>
          <a:off x="19547840" y="5508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117992</xdr:rowOff>
    </xdr:from>
    <xdr:to>
      <xdr:col>112</xdr:col>
      <xdr:colOff>38100</xdr:colOff>
      <xdr:row>33</xdr:row>
      <xdr:rowOff>48142</xdr:rowOff>
    </xdr:to>
    <xdr:sp macro="" textlink="">
      <xdr:nvSpPr>
        <xdr:cNvPr id="459" name="楕円 458">
          <a:extLst>
            <a:ext uri="{FF2B5EF4-FFF2-40B4-BE49-F238E27FC236}">
              <a16:creationId xmlns:a16="http://schemas.microsoft.com/office/drawing/2014/main" id="{8FFCFD7A-59D5-464F-BE1E-F77F99878E80}"/>
            </a:ext>
          </a:extLst>
        </xdr:cNvPr>
        <xdr:cNvSpPr/>
      </xdr:nvSpPr>
      <xdr:spPr>
        <a:xfrm>
          <a:off x="18735040" y="54824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32</xdr:row>
      <xdr:rowOff>168792</xdr:rowOff>
    </xdr:from>
    <xdr:to>
      <xdr:col>116</xdr:col>
      <xdr:colOff>63500</xdr:colOff>
      <xdr:row>33</xdr:row>
      <xdr:rowOff>70384</xdr:rowOff>
    </xdr:to>
    <xdr:cxnSp macro="">
      <xdr:nvCxnSpPr>
        <xdr:cNvPr id="460" name="直線コネクタ 459">
          <a:extLst>
            <a:ext uri="{FF2B5EF4-FFF2-40B4-BE49-F238E27FC236}">
              <a16:creationId xmlns:a16="http://schemas.microsoft.com/office/drawing/2014/main" id="{D83E9C04-5D9B-4752-B87E-C9DB57A964F5}"/>
            </a:ext>
          </a:extLst>
        </xdr:cNvPr>
        <xdr:cNvCxnSpPr/>
      </xdr:nvCxnSpPr>
      <xdr:spPr>
        <a:xfrm>
          <a:off x="18778220" y="5533272"/>
          <a:ext cx="731520" cy="6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31801</xdr:rowOff>
    </xdr:from>
    <xdr:to>
      <xdr:col>107</xdr:col>
      <xdr:colOff>101600</xdr:colOff>
      <xdr:row>38</xdr:row>
      <xdr:rowOff>133401</xdr:rowOff>
    </xdr:to>
    <xdr:sp macro="" textlink="">
      <xdr:nvSpPr>
        <xdr:cNvPr id="461" name="楕円 460">
          <a:extLst>
            <a:ext uri="{FF2B5EF4-FFF2-40B4-BE49-F238E27FC236}">
              <a16:creationId xmlns:a16="http://schemas.microsoft.com/office/drawing/2014/main" id="{8F6819AB-1516-4D51-B7F3-BBF5639C5A25}"/>
            </a:ext>
          </a:extLst>
        </xdr:cNvPr>
        <xdr:cNvSpPr/>
      </xdr:nvSpPr>
      <xdr:spPr>
        <a:xfrm>
          <a:off x="17937480" y="640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168792</xdr:rowOff>
    </xdr:from>
    <xdr:to>
      <xdr:col>111</xdr:col>
      <xdr:colOff>177800</xdr:colOff>
      <xdr:row>38</xdr:row>
      <xdr:rowOff>82601</xdr:rowOff>
    </xdr:to>
    <xdr:cxnSp macro="">
      <xdr:nvCxnSpPr>
        <xdr:cNvPr id="462" name="直線コネクタ 461">
          <a:extLst>
            <a:ext uri="{FF2B5EF4-FFF2-40B4-BE49-F238E27FC236}">
              <a16:creationId xmlns:a16="http://schemas.microsoft.com/office/drawing/2014/main" id="{B93E3F96-5B1C-4E22-9666-64960EEF55FD}"/>
            </a:ext>
          </a:extLst>
        </xdr:cNvPr>
        <xdr:cNvCxnSpPr/>
      </xdr:nvCxnSpPr>
      <xdr:spPr>
        <a:xfrm flipV="1">
          <a:off x="17988280" y="5533272"/>
          <a:ext cx="789940" cy="91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55466</xdr:rowOff>
    </xdr:from>
    <xdr:to>
      <xdr:col>102</xdr:col>
      <xdr:colOff>165100</xdr:colOff>
      <xdr:row>38</xdr:row>
      <xdr:rowOff>157066</xdr:rowOff>
    </xdr:to>
    <xdr:sp macro="" textlink="">
      <xdr:nvSpPr>
        <xdr:cNvPr id="463" name="楕円 462">
          <a:extLst>
            <a:ext uri="{FF2B5EF4-FFF2-40B4-BE49-F238E27FC236}">
              <a16:creationId xmlns:a16="http://schemas.microsoft.com/office/drawing/2014/main" id="{E5133699-86A5-4600-8DCC-30B62F086FD2}"/>
            </a:ext>
          </a:extLst>
        </xdr:cNvPr>
        <xdr:cNvSpPr/>
      </xdr:nvSpPr>
      <xdr:spPr>
        <a:xfrm>
          <a:off x="17162780" y="642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82601</xdr:rowOff>
    </xdr:from>
    <xdr:to>
      <xdr:col>107</xdr:col>
      <xdr:colOff>50800</xdr:colOff>
      <xdr:row>38</xdr:row>
      <xdr:rowOff>106266</xdr:rowOff>
    </xdr:to>
    <xdr:cxnSp macro="">
      <xdr:nvCxnSpPr>
        <xdr:cNvPr id="464" name="直線コネクタ 463">
          <a:extLst>
            <a:ext uri="{FF2B5EF4-FFF2-40B4-BE49-F238E27FC236}">
              <a16:creationId xmlns:a16="http://schemas.microsoft.com/office/drawing/2014/main" id="{71856A24-F93B-4DF7-B85C-8CAE9E48887D}"/>
            </a:ext>
          </a:extLst>
        </xdr:cNvPr>
        <xdr:cNvCxnSpPr/>
      </xdr:nvCxnSpPr>
      <xdr:spPr>
        <a:xfrm flipV="1">
          <a:off x="17213580" y="6452921"/>
          <a:ext cx="774700" cy="2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31</xdr:row>
      <xdr:rowOff>64669</xdr:rowOff>
    </xdr:from>
    <xdr:ext cx="599010" cy="259045"/>
    <xdr:sp macro="" textlink="">
      <xdr:nvSpPr>
        <xdr:cNvPr id="465" name="n_1mainValue【一般廃棄物処理施設】&#10;一人当たり有形固定資産（償却資産）額">
          <a:extLst>
            <a:ext uri="{FF2B5EF4-FFF2-40B4-BE49-F238E27FC236}">
              <a16:creationId xmlns:a16="http://schemas.microsoft.com/office/drawing/2014/main" id="{1B9E0E88-EA9A-4EFF-9FFD-6550FD462F36}"/>
            </a:ext>
          </a:extLst>
        </xdr:cNvPr>
        <xdr:cNvSpPr txBox="1"/>
      </xdr:nvSpPr>
      <xdr:spPr>
        <a:xfrm>
          <a:off x="18496495" y="526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149928</xdr:rowOff>
    </xdr:from>
    <xdr:ext cx="534377" cy="259045"/>
    <xdr:sp macro="" textlink="">
      <xdr:nvSpPr>
        <xdr:cNvPr id="466" name="n_2mainValue【一般廃棄物処理施設】&#10;一人当たり有形固定資産（償却資産）額">
          <a:extLst>
            <a:ext uri="{FF2B5EF4-FFF2-40B4-BE49-F238E27FC236}">
              <a16:creationId xmlns:a16="http://schemas.microsoft.com/office/drawing/2014/main" id="{C510A417-D81D-492A-986D-2BAB7EA5478E}"/>
            </a:ext>
          </a:extLst>
        </xdr:cNvPr>
        <xdr:cNvSpPr txBox="1"/>
      </xdr:nvSpPr>
      <xdr:spPr>
        <a:xfrm>
          <a:off x="17766811" y="618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2143</xdr:rowOff>
    </xdr:from>
    <xdr:ext cx="534377" cy="259045"/>
    <xdr:sp macro="" textlink="">
      <xdr:nvSpPr>
        <xdr:cNvPr id="467" name="n_3mainValue【一般廃棄物処理施設】&#10;一人当たり有形固定資産（償却資産）額">
          <a:extLst>
            <a:ext uri="{FF2B5EF4-FFF2-40B4-BE49-F238E27FC236}">
              <a16:creationId xmlns:a16="http://schemas.microsoft.com/office/drawing/2014/main" id="{C914B8A4-EC27-48DF-9C08-8E3565895064}"/>
            </a:ext>
          </a:extLst>
        </xdr:cNvPr>
        <xdr:cNvSpPr txBox="1"/>
      </xdr:nvSpPr>
      <xdr:spPr>
        <a:xfrm>
          <a:off x="16969251" y="620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a:extLst>
            <a:ext uri="{FF2B5EF4-FFF2-40B4-BE49-F238E27FC236}">
              <a16:creationId xmlns:a16="http://schemas.microsoft.com/office/drawing/2014/main" id="{93A6C577-2048-45E2-84AD-A9A9B25E29D1}"/>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a:extLst>
            <a:ext uri="{FF2B5EF4-FFF2-40B4-BE49-F238E27FC236}">
              <a16:creationId xmlns:a16="http://schemas.microsoft.com/office/drawing/2014/main" id="{88C1D8E7-D236-4085-B268-9543848FF62F}"/>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a:extLst>
            <a:ext uri="{FF2B5EF4-FFF2-40B4-BE49-F238E27FC236}">
              <a16:creationId xmlns:a16="http://schemas.microsoft.com/office/drawing/2014/main" id="{34C35974-4EA5-4DB3-A722-F0582C918C44}"/>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a:extLst>
            <a:ext uri="{FF2B5EF4-FFF2-40B4-BE49-F238E27FC236}">
              <a16:creationId xmlns:a16="http://schemas.microsoft.com/office/drawing/2014/main" id="{F993120C-45F5-4D8F-9B81-53F584F6C7A5}"/>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a:extLst>
            <a:ext uri="{FF2B5EF4-FFF2-40B4-BE49-F238E27FC236}">
              <a16:creationId xmlns:a16="http://schemas.microsoft.com/office/drawing/2014/main" id="{A9BCBE04-CE32-45CD-B935-1B0864ACB0CA}"/>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a:extLst>
            <a:ext uri="{FF2B5EF4-FFF2-40B4-BE49-F238E27FC236}">
              <a16:creationId xmlns:a16="http://schemas.microsoft.com/office/drawing/2014/main" id="{B5B9AC44-EC26-4917-9AD2-AA8C926B43C2}"/>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a:extLst>
            <a:ext uri="{FF2B5EF4-FFF2-40B4-BE49-F238E27FC236}">
              <a16:creationId xmlns:a16="http://schemas.microsoft.com/office/drawing/2014/main" id="{51976BA9-AB58-4B2C-ACF1-BB837ED3EAC2}"/>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a:extLst>
            <a:ext uri="{FF2B5EF4-FFF2-40B4-BE49-F238E27FC236}">
              <a16:creationId xmlns:a16="http://schemas.microsoft.com/office/drawing/2014/main" id="{7785CEC5-0CD5-453B-A655-A2A79B13F708}"/>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a:extLst>
            <a:ext uri="{FF2B5EF4-FFF2-40B4-BE49-F238E27FC236}">
              <a16:creationId xmlns:a16="http://schemas.microsoft.com/office/drawing/2014/main" id="{79D0DF0F-39F6-4C87-BB6B-1DBF0527EE76}"/>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a:extLst>
            <a:ext uri="{FF2B5EF4-FFF2-40B4-BE49-F238E27FC236}">
              <a16:creationId xmlns:a16="http://schemas.microsoft.com/office/drawing/2014/main" id="{A58A399A-F5D8-495E-B26A-62C0E300D1C2}"/>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8" name="テキスト ボックス 477">
          <a:extLst>
            <a:ext uri="{FF2B5EF4-FFF2-40B4-BE49-F238E27FC236}">
              <a16:creationId xmlns:a16="http://schemas.microsoft.com/office/drawing/2014/main" id="{471C8BBA-EA18-4E0B-B72F-AC7F1F4EC317}"/>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9" name="直線コネクタ 478">
          <a:extLst>
            <a:ext uri="{FF2B5EF4-FFF2-40B4-BE49-F238E27FC236}">
              <a16:creationId xmlns:a16="http://schemas.microsoft.com/office/drawing/2014/main" id="{C0E79DE7-DBC6-4E18-B04F-E43EA63ED03A}"/>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0" name="テキスト ボックス 479">
          <a:extLst>
            <a:ext uri="{FF2B5EF4-FFF2-40B4-BE49-F238E27FC236}">
              <a16:creationId xmlns:a16="http://schemas.microsoft.com/office/drawing/2014/main" id="{7D200403-392D-45CF-BF69-251E853B9749}"/>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1" name="直線コネクタ 480">
          <a:extLst>
            <a:ext uri="{FF2B5EF4-FFF2-40B4-BE49-F238E27FC236}">
              <a16:creationId xmlns:a16="http://schemas.microsoft.com/office/drawing/2014/main" id="{79017833-94F8-4E0F-88BC-A5063FED8C12}"/>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2" name="テキスト ボックス 481">
          <a:extLst>
            <a:ext uri="{FF2B5EF4-FFF2-40B4-BE49-F238E27FC236}">
              <a16:creationId xmlns:a16="http://schemas.microsoft.com/office/drawing/2014/main" id="{96363861-0D84-4DB4-A1A4-E077D28CB3EC}"/>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3" name="直線コネクタ 482">
          <a:extLst>
            <a:ext uri="{FF2B5EF4-FFF2-40B4-BE49-F238E27FC236}">
              <a16:creationId xmlns:a16="http://schemas.microsoft.com/office/drawing/2014/main" id="{5F3D0562-67D4-4441-A146-145F84CD6702}"/>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4" name="テキスト ボックス 483">
          <a:extLst>
            <a:ext uri="{FF2B5EF4-FFF2-40B4-BE49-F238E27FC236}">
              <a16:creationId xmlns:a16="http://schemas.microsoft.com/office/drawing/2014/main" id="{D30EE04C-50FC-4E5B-ACCA-5D71FA9A0466}"/>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5" name="直線コネクタ 484">
          <a:extLst>
            <a:ext uri="{FF2B5EF4-FFF2-40B4-BE49-F238E27FC236}">
              <a16:creationId xmlns:a16="http://schemas.microsoft.com/office/drawing/2014/main" id="{EB0B0DF4-A22E-450A-B320-FDB163D8C2D8}"/>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6" name="テキスト ボックス 485">
          <a:extLst>
            <a:ext uri="{FF2B5EF4-FFF2-40B4-BE49-F238E27FC236}">
              <a16:creationId xmlns:a16="http://schemas.microsoft.com/office/drawing/2014/main" id="{37EB9F86-8780-4C3B-928F-6F6281F172DD}"/>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7" name="直線コネクタ 486">
          <a:extLst>
            <a:ext uri="{FF2B5EF4-FFF2-40B4-BE49-F238E27FC236}">
              <a16:creationId xmlns:a16="http://schemas.microsoft.com/office/drawing/2014/main" id="{4E9DC390-40A4-4DAB-87F0-85E90AFC9D8A}"/>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8" name="テキスト ボックス 487">
          <a:extLst>
            <a:ext uri="{FF2B5EF4-FFF2-40B4-BE49-F238E27FC236}">
              <a16:creationId xmlns:a16="http://schemas.microsoft.com/office/drawing/2014/main" id="{6C7852F5-7415-441E-B4B1-3C1DA59EE15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9" name="直線コネクタ 488">
          <a:extLst>
            <a:ext uri="{FF2B5EF4-FFF2-40B4-BE49-F238E27FC236}">
              <a16:creationId xmlns:a16="http://schemas.microsoft.com/office/drawing/2014/main" id="{E8549644-92C6-4A39-8848-3BF3AEC78861}"/>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0" name="テキスト ボックス 489">
          <a:extLst>
            <a:ext uri="{FF2B5EF4-FFF2-40B4-BE49-F238E27FC236}">
              <a16:creationId xmlns:a16="http://schemas.microsoft.com/office/drawing/2014/main" id="{73E818E1-9388-42DA-826F-8C812F7DE62F}"/>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1" name="【保健センター・保健所】&#10;有形固定資産減価償却率グラフ枠">
          <a:extLst>
            <a:ext uri="{FF2B5EF4-FFF2-40B4-BE49-F238E27FC236}">
              <a16:creationId xmlns:a16="http://schemas.microsoft.com/office/drawing/2014/main" id="{47C416C2-0CE6-43F7-BAB5-E9565C136784}"/>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41910</xdr:rowOff>
    </xdr:from>
    <xdr:to>
      <xdr:col>85</xdr:col>
      <xdr:colOff>126364</xdr:colOff>
      <xdr:row>63</xdr:row>
      <xdr:rowOff>110490</xdr:rowOff>
    </xdr:to>
    <xdr:cxnSp macro="">
      <xdr:nvCxnSpPr>
        <xdr:cNvPr id="492" name="直線コネクタ 491">
          <a:extLst>
            <a:ext uri="{FF2B5EF4-FFF2-40B4-BE49-F238E27FC236}">
              <a16:creationId xmlns:a16="http://schemas.microsoft.com/office/drawing/2014/main" id="{76BED99C-AE5F-497F-8405-51EC5549F60B}"/>
            </a:ext>
          </a:extLst>
        </xdr:cNvPr>
        <xdr:cNvCxnSpPr/>
      </xdr:nvCxnSpPr>
      <xdr:spPr>
        <a:xfrm flipV="1">
          <a:off x="14375764" y="926211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114317</xdr:rowOff>
    </xdr:from>
    <xdr:ext cx="405111" cy="259045"/>
    <xdr:sp macro="" textlink="">
      <xdr:nvSpPr>
        <xdr:cNvPr id="493" name="【保健センター・保健所】&#10;有形固定資産減価償却率最小値テキスト">
          <a:extLst>
            <a:ext uri="{FF2B5EF4-FFF2-40B4-BE49-F238E27FC236}">
              <a16:creationId xmlns:a16="http://schemas.microsoft.com/office/drawing/2014/main" id="{827E57DF-8B7F-4C7B-A49E-38787A663CD5}"/>
            </a:ext>
          </a:extLst>
        </xdr:cNvPr>
        <xdr:cNvSpPr txBox="1"/>
      </xdr:nvSpPr>
      <xdr:spPr>
        <a:xfrm>
          <a:off x="14414500"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110490</xdr:rowOff>
    </xdr:from>
    <xdr:to>
      <xdr:col>86</xdr:col>
      <xdr:colOff>25400</xdr:colOff>
      <xdr:row>63</xdr:row>
      <xdr:rowOff>110490</xdr:rowOff>
    </xdr:to>
    <xdr:cxnSp macro="">
      <xdr:nvCxnSpPr>
        <xdr:cNvPr id="494" name="直線コネクタ 493">
          <a:extLst>
            <a:ext uri="{FF2B5EF4-FFF2-40B4-BE49-F238E27FC236}">
              <a16:creationId xmlns:a16="http://schemas.microsoft.com/office/drawing/2014/main" id="{60952E3E-FEAE-4BE2-9586-620D8C5C8CDF}"/>
            </a:ext>
          </a:extLst>
        </xdr:cNvPr>
        <xdr:cNvCxnSpPr/>
      </xdr:nvCxnSpPr>
      <xdr:spPr>
        <a:xfrm>
          <a:off x="14287500" y="1067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160037</xdr:rowOff>
    </xdr:from>
    <xdr:ext cx="405111" cy="259045"/>
    <xdr:sp macro="" textlink="">
      <xdr:nvSpPr>
        <xdr:cNvPr id="495" name="【保健センター・保健所】&#10;有形固定資産減価償却率最大値テキスト">
          <a:extLst>
            <a:ext uri="{FF2B5EF4-FFF2-40B4-BE49-F238E27FC236}">
              <a16:creationId xmlns:a16="http://schemas.microsoft.com/office/drawing/2014/main" id="{13084189-67A1-4AD5-A9F1-079F7BF370D4}"/>
            </a:ext>
          </a:extLst>
        </xdr:cNvPr>
        <xdr:cNvSpPr txBox="1"/>
      </xdr:nvSpPr>
      <xdr:spPr>
        <a:xfrm>
          <a:off x="14414500" y="904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41910</xdr:rowOff>
    </xdr:from>
    <xdr:to>
      <xdr:col>86</xdr:col>
      <xdr:colOff>25400</xdr:colOff>
      <xdr:row>55</xdr:row>
      <xdr:rowOff>41910</xdr:rowOff>
    </xdr:to>
    <xdr:cxnSp macro="">
      <xdr:nvCxnSpPr>
        <xdr:cNvPr id="496" name="直線コネクタ 495">
          <a:extLst>
            <a:ext uri="{FF2B5EF4-FFF2-40B4-BE49-F238E27FC236}">
              <a16:creationId xmlns:a16="http://schemas.microsoft.com/office/drawing/2014/main" id="{298497FF-927F-46D1-8FAE-B9E9E0A61C3E}"/>
            </a:ext>
          </a:extLst>
        </xdr:cNvPr>
        <xdr:cNvCxnSpPr/>
      </xdr:nvCxnSpPr>
      <xdr:spPr>
        <a:xfrm>
          <a:off x="14287500" y="926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44467</xdr:rowOff>
    </xdr:from>
    <xdr:ext cx="405111" cy="259045"/>
    <xdr:sp macro="" textlink="">
      <xdr:nvSpPr>
        <xdr:cNvPr id="497" name="【保健センター・保健所】&#10;有形固定資産減価償却率平均値テキスト">
          <a:extLst>
            <a:ext uri="{FF2B5EF4-FFF2-40B4-BE49-F238E27FC236}">
              <a16:creationId xmlns:a16="http://schemas.microsoft.com/office/drawing/2014/main" id="{376C34DD-85CF-4539-B650-D740DAC9DE8A}"/>
            </a:ext>
          </a:extLst>
        </xdr:cNvPr>
        <xdr:cNvSpPr txBox="1"/>
      </xdr:nvSpPr>
      <xdr:spPr>
        <a:xfrm>
          <a:off x="144145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21590</xdr:rowOff>
    </xdr:from>
    <xdr:to>
      <xdr:col>85</xdr:col>
      <xdr:colOff>177800</xdr:colOff>
      <xdr:row>62</xdr:row>
      <xdr:rowOff>123190</xdr:rowOff>
    </xdr:to>
    <xdr:sp macro="" textlink="">
      <xdr:nvSpPr>
        <xdr:cNvPr id="498" name="フローチャート: 判断 497">
          <a:extLst>
            <a:ext uri="{FF2B5EF4-FFF2-40B4-BE49-F238E27FC236}">
              <a16:creationId xmlns:a16="http://schemas.microsoft.com/office/drawing/2014/main" id="{E66AB753-1A89-4CD5-B164-98289748F072}"/>
            </a:ext>
          </a:extLst>
        </xdr:cNvPr>
        <xdr:cNvSpPr/>
      </xdr:nvSpPr>
      <xdr:spPr>
        <a:xfrm>
          <a:off x="14325600" y="1041527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97790</xdr:rowOff>
    </xdr:from>
    <xdr:to>
      <xdr:col>81</xdr:col>
      <xdr:colOff>101600</xdr:colOff>
      <xdr:row>63</xdr:row>
      <xdr:rowOff>27940</xdr:rowOff>
    </xdr:to>
    <xdr:sp macro="" textlink="">
      <xdr:nvSpPr>
        <xdr:cNvPr id="499" name="フローチャート: 判断 498">
          <a:extLst>
            <a:ext uri="{FF2B5EF4-FFF2-40B4-BE49-F238E27FC236}">
              <a16:creationId xmlns:a16="http://schemas.microsoft.com/office/drawing/2014/main" id="{E2615397-C910-42E3-A739-113C42EB5F81}"/>
            </a:ext>
          </a:extLst>
        </xdr:cNvPr>
        <xdr:cNvSpPr/>
      </xdr:nvSpPr>
      <xdr:spPr>
        <a:xfrm>
          <a:off x="13578840" y="10491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44467</xdr:rowOff>
    </xdr:from>
    <xdr:ext cx="405111" cy="259045"/>
    <xdr:sp macro="" textlink="">
      <xdr:nvSpPr>
        <xdr:cNvPr id="500" name="n_1aveValue【保健センター・保健所】&#10;有形固定資産減価償却率">
          <a:extLst>
            <a:ext uri="{FF2B5EF4-FFF2-40B4-BE49-F238E27FC236}">
              <a16:creationId xmlns:a16="http://schemas.microsoft.com/office/drawing/2014/main" id="{6316E651-A708-4F8C-824A-F873B4B75DA9}"/>
            </a:ext>
          </a:extLst>
        </xdr:cNvPr>
        <xdr:cNvSpPr txBox="1"/>
      </xdr:nvSpPr>
      <xdr:spPr>
        <a:xfrm>
          <a:off x="13437244" y="1027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63</xdr:row>
      <xdr:rowOff>2540</xdr:rowOff>
    </xdr:from>
    <xdr:to>
      <xdr:col>76</xdr:col>
      <xdr:colOff>165100</xdr:colOff>
      <xdr:row>63</xdr:row>
      <xdr:rowOff>104140</xdr:rowOff>
    </xdr:to>
    <xdr:sp macro="" textlink="">
      <xdr:nvSpPr>
        <xdr:cNvPr id="501" name="フローチャート: 判断 500">
          <a:extLst>
            <a:ext uri="{FF2B5EF4-FFF2-40B4-BE49-F238E27FC236}">
              <a16:creationId xmlns:a16="http://schemas.microsoft.com/office/drawing/2014/main" id="{0A383C8F-FD31-4E77-A8BE-FC53CB860739}"/>
            </a:ext>
          </a:extLst>
        </xdr:cNvPr>
        <xdr:cNvSpPr/>
      </xdr:nvSpPr>
      <xdr:spPr>
        <a:xfrm>
          <a:off x="12804140" y="1056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120667</xdr:rowOff>
    </xdr:from>
    <xdr:ext cx="405111" cy="259045"/>
    <xdr:sp macro="" textlink="">
      <xdr:nvSpPr>
        <xdr:cNvPr id="502" name="n_2aveValue【保健センター・保健所】&#10;有形固定資産減価償却率">
          <a:extLst>
            <a:ext uri="{FF2B5EF4-FFF2-40B4-BE49-F238E27FC236}">
              <a16:creationId xmlns:a16="http://schemas.microsoft.com/office/drawing/2014/main" id="{9AC4BE72-E500-4E57-BAD3-C39917F7F240}"/>
            </a:ext>
          </a:extLst>
        </xdr:cNvPr>
        <xdr:cNvSpPr txBox="1"/>
      </xdr:nvSpPr>
      <xdr:spPr>
        <a:xfrm>
          <a:off x="126752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62</xdr:row>
      <xdr:rowOff>158750</xdr:rowOff>
    </xdr:from>
    <xdr:to>
      <xdr:col>72</xdr:col>
      <xdr:colOff>38100</xdr:colOff>
      <xdr:row>63</xdr:row>
      <xdr:rowOff>88900</xdr:rowOff>
    </xdr:to>
    <xdr:sp macro="" textlink="">
      <xdr:nvSpPr>
        <xdr:cNvPr id="503" name="フローチャート: 判断 502">
          <a:extLst>
            <a:ext uri="{FF2B5EF4-FFF2-40B4-BE49-F238E27FC236}">
              <a16:creationId xmlns:a16="http://schemas.microsoft.com/office/drawing/2014/main" id="{CB445BA5-425F-4313-B3EA-4989046D51CA}"/>
            </a:ext>
          </a:extLst>
        </xdr:cNvPr>
        <xdr:cNvSpPr/>
      </xdr:nvSpPr>
      <xdr:spPr>
        <a:xfrm>
          <a:off x="12029440" y="105524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61</xdr:row>
      <xdr:rowOff>105427</xdr:rowOff>
    </xdr:from>
    <xdr:ext cx="405111" cy="259045"/>
    <xdr:sp macro="" textlink="">
      <xdr:nvSpPr>
        <xdr:cNvPr id="504" name="n_3aveValue【保健センター・保健所】&#10;有形固定資産減価償却率">
          <a:extLst>
            <a:ext uri="{FF2B5EF4-FFF2-40B4-BE49-F238E27FC236}">
              <a16:creationId xmlns:a16="http://schemas.microsoft.com/office/drawing/2014/main" id="{85377C7C-C686-48DD-9D0A-CD4D741C435F}"/>
            </a:ext>
          </a:extLst>
        </xdr:cNvPr>
        <xdr:cNvSpPr txBox="1"/>
      </xdr:nvSpPr>
      <xdr:spPr>
        <a:xfrm>
          <a:off x="11900544" y="1033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4E0DC428-2783-4997-8A00-CE0DCBA1C21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530DE85F-6E13-49B2-9199-C7D2E717F635}"/>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D38A8D91-A2F5-4CE7-9A8C-A28654C9136D}"/>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D0B3467F-2A15-44B8-BE5E-1F7EF8F77DA7}"/>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515F4BA9-FBE5-400A-BC15-9438ACE1C6E9}"/>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59690</xdr:rowOff>
    </xdr:from>
    <xdr:to>
      <xdr:col>85</xdr:col>
      <xdr:colOff>177800</xdr:colOff>
      <xdr:row>63</xdr:row>
      <xdr:rowOff>161290</xdr:rowOff>
    </xdr:to>
    <xdr:sp macro="" textlink="">
      <xdr:nvSpPr>
        <xdr:cNvPr id="510" name="楕円 509">
          <a:extLst>
            <a:ext uri="{FF2B5EF4-FFF2-40B4-BE49-F238E27FC236}">
              <a16:creationId xmlns:a16="http://schemas.microsoft.com/office/drawing/2014/main" id="{8EBF5B37-4D9F-407B-B099-05BE2EF0BF64}"/>
            </a:ext>
          </a:extLst>
        </xdr:cNvPr>
        <xdr:cNvSpPr/>
      </xdr:nvSpPr>
      <xdr:spPr>
        <a:xfrm>
          <a:off x="14325600" y="1062101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146067</xdr:rowOff>
    </xdr:from>
    <xdr:ext cx="405111" cy="259045"/>
    <xdr:sp macro="" textlink="">
      <xdr:nvSpPr>
        <xdr:cNvPr id="511" name="【保健センター・保健所】&#10;有形固定資産減価償却率該当値テキスト">
          <a:extLst>
            <a:ext uri="{FF2B5EF4-FFF2-40B4-BE49-F238E27FC236}">
              <a16:creationId xmlns:a16="http://schemas.microsoft.com/office/drawing/2014/main" id="{04091433-F193-46AA-8D8E-1EC4D1B71CE1}"/>
            </a:ext>
          </a:extLst>
        </xdr:cNvPr>
        <xdr:cNvSpPr txBox="1"/>
      </xdr:nvSpPr>
      <xdr:spPr>
        <a:xfrm>
          <a:off x="14414500" y="1053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132080</xdr:rowOff>
    </xdr:from>
    <xdr:to>
      <xdr:col>81</xdr:col>
      <xdr:colOff>101600</xdr:colOff>
      <xdr:row>64</xdr:row>
      <xdr:rowOff>62230</xdr:rowOff>
    </xdr:to>
    <xdr:sp macro="" textlink="">
      <xdr:nvSpPr>
        <xdr:cNvPr id="512" name="楕円 511">
          <a:extLst>
            <a:ext uri="{FF2B5EF4-FFF2-40B4-BE49-F238E27FC236}">
              <a16:creationId xmlns:a16="http://schemas.microsoft.com/office/drawing/2014/main" id="{83767B8C-11DA-4EC1-B79F-3F240206D775}"/>
            </a:ext>
          </a:extLst>
        </xdr:cNvPr>
        <xdr:cNvSpPr/>
      </xdr:nvSpPr>
      <xdr:spPr>
        <a:xfrm>
          <a:off x="13578840" y="10693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110490</xdr:rowOff>
    </xdr:from>
    <xdr:to>
      <xdr:col>85</xdr:col>
      <xdr:colOff>127000</xdr:colOff>
      <xdr:row>64</xdr:row>
      <xdr:rowOff>11430</xdr:rowOff>
    </xdr:to>
    <xdr:cxnSp macro="">
      <xdr:nvCxnSpPr>
        <xdr:cNvPr id="513" name="直線コネクタ 512">
          <a:extLst>
            <a:ext uri="{FF2B5EF4-FFF2-40B4-BE49-F238E27FC236}">
              <a16:creationId xmlns:a16="http://schemas.microsoft.com/office/drawing/2014/main" id="{0B1144AB-9E2F-48D6-B188-A1A2F657A6B7}"/>
            </a:ext>
          </a:extLst>
        </xdr:cNvPr>
        <xdr:cNvCxnSpPr/>
      </xdr:nvCxnSpPr>
      <xdr:spPr>
        <a:xfrm flipV="1">
          <a:off x="13629640" y="10671810"/>
          <a:ext cx="74676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29210</xdr:rowOff>
    </xdr:from>
    <xdr:to>
      <xdr:col>76</xdr:col>
      <xdr:colOff>165100</xdr:colOff>
      <xdr:row>64</xdr:row>
      <xdr:rowOff>130810</xdr:rowOff>
    </xdr:to>
    <xdr:sp macro="" textlink="">
      <xdr:nvSpPr>
        <xdr:cNvPr id="514" name="楕円 513">
          <a:extLst>
            <a:ext uri="{FF2B5EF4-FFF2-40B4-BE49-F238E27FC236}">
              <a16:creationId xmlns:a16="http://schemas.microsoft.com/office/drawing/2014/main" id="{2932C4F4-024E-42D4-A9C1-B89F0D8BB117}"/>
            </a:ext>
          </a:extLst>
        </xdr:cNvPr>
        <xdr:cNvSpPr/>
      </xdr:nvSpPr>
      <xdr:spPr>
        <a:xfrm>
          <a:off x="1280414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11430</xdr:rowOff>
    </xdr:from>
    <xdr:to>
      <xdr:col>81</xdr:col>
      <xdr:colOff>50800</xdr:colOff>
      <xdr:row>64</xdr:row>
      <xdr:rowOff>80010</xdr:rowOff>
    </xdr:to>
    <xdr:cxnSp macro="">
      <xdr:nvCxnSpPr>
        <xdr:cNvPr id="515" name="直線コネクタ 514">
          <a:extLst>
            <a:ext uri="{FF2B5EF4-FFF2-40B4-BE49-F238E27FC236}">
              <a16:creationId xmlns:a16="http://schemas.microsoft.com/office/drawing/2014/main" id="{B6BFE17E-3DA8-47AD-8D7C-8980C9890831}"/>
            </a:ext>
          </a:extLst>
        </xdr:cNvPr>
        <xdr:cNvCxnSpPr/>
      </xdr:nvCxnSpPr>
      <xdr:spPr>
        <a:xfrm flipV="1">
          <a:off x="12854940" y="10740390"/>
          <a:ext cx="7747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64</xdr:row>
      <xdr:rowOff>101600</xdr:rowOff>
    </xdr:from>
    <xdr:to>
      <xdr:col>72</xdr:col>
      <xdr:colOff>38100</xdr:colOff>
      <xdr:row>65</xdr:row>
      <xdr:rowOff>31750</xdr:rowOff>
    </xdr:to>
    <xdr:sp macro="" textlink="">
      <xdr:nvSpPr>
        <xdr:cNvPr id="516" name="楕円 515">
          <a:extLst>
            <a:ext uri="{FF2B5EF4-FFF2-40B4-BE49-F238E27FC236}">
              <a16:creationId xmlns:a16="http://schemas.microsoft.com/office/drawing/2014/main" id="{8FE5ADB1-5BFE-4FB4-ACD4-C87745CC2968}"/>
            </a:ext>
          </a:extLst>
        </xdr:cNvPr>
        <xdr:cNvSpPr/>
      </xdr:nvSpPr>
      <xdr:spPr>
        <a:xfrm>
          <a:off x="12029440" y="108305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80010</xdr:rowOff>
    </xdr:from>
    <xdr:to>
      <xdr:col>76</xdr:col>
      <xdr:colOff>114300</xdr:colOff>
      <xdr:row>64</xdr:row>
      <xdr:rowOff>152400</xdr:rowOff>
    </xdr:to>
    <xdr:cxnSp macro="">
      <xdr:nvCxnSpPr>
        <xdr:cNvPr id="517" name="直線コネクタ 516">
          <a:extLst>
            <a:ext uri="{FF2B5EF4-FFF2-40B4-BE49-F238E27FC236}">
              <a16:creationId xmlns:a16="http://schemas.microsoft.com/office/drawing/2014/main" id="{11AA81AA-7A10-49BB-B0EC-D923151E5BE1}"/>
            </a:ext>
          </a:extLst>
        </xdr:cNvPr>
        <xdr:cNvCxnSpPr/>
      </xdr:nvCxnSpPr>
      <xdr:spPr>
        <a:xfrm flipV="1">
          <a:off x="12072620" y="10808970"/>
          <a:ext cx="78232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64</xdr:row>
      <xdr:rowOff>53357</xdr:rowOff>
    </xdr:from>
    <xdr:ext cx="405111" cy="259045"/>
    <xdr:sp macro="" textlink="">
      <xdr:nvSpPr>
        <xdr:cNvPr id="518" name="n_1mainValue【保健センター・保健所】&#10;有形固定資産減価償却率">
          <a:extLst>
            <a:ext uri="{FF2B5EF4-FFF2-40B4-BE49-F238E27FC236}">
              <a16:creationId xmlns:a16="http://schemas.microsoft.com/office/drawing/2014/main" id="{8E79C3B7-4928-4695-87F5-398CF96FDD2F}"/>
            </a:ext>
          </a:extLst>
        </xdr:cNvPr>
        <xdr:cNvSpPr txBox="1"/>
      </xdr:nvSpPr>
      <xdr:spPr>
        <a:xfrm>
          <a:off x="13437244"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121937</xdr:rowOff>
    </xdr:from>
    <xdr:ext cx="405111" cy="259045"/>
    <xdr:sp macro="" textlink="">
      <xdr:nvSpPr>
        <xdr:cNvPr id="519" name="n_2mainValue【保健センター・保健所】&#10;有形固定資産減価償却率">
          <a:extLst>
            <a:ext uri="{FF2B5EF4-FFF2-40B4-BE49-F238E27FC236}">
              <a16:creationId xmlns:a16="http://schemas.microsoft.com/office/drawing/2014/main" id="{EA8C6321-A1F3-404A-A140-B75226E05CC5}"/>
            </a:ext>
          </a:extLst>
        </xdr:cNvPr>
        <xdr:cNvSpPr txBox="1"/>
      </xdr:nvSpPr>
      <xdr:spPr>
        <a:xfrm>
          <a:off x="12675244"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65</xdr:row>
      <xdr:rowOff>22877</xdr:rowOff>
    </xdr:from>
    <xdr:ext cx="405111" cy="259045"/>
    <xdr:sp macro="" textlink="">
      <xdr:nvSpPr>
        <xdr:cNvPr id="520" name="n_3mainValue【保健センター・保健所】&#10;有形固定資産減価償却率">
          <a:extLst>
            <a:ext uri="{FF2B5EF4-FFF2-40B4-BE49-F238E27FC236}">
              <a16:creationId xmlns:a16="http://schemas.microsoft.com/office/drawing/2014/main" id="{C8FDB3ED-A298-4F68-A999-ECD578EB5BFD}"/>
            </a:ext>
          </a:extLst>
        </xdr:cNvPr>
        <xdr:cNvSpPr txBox="1"/>
      </xdr:nvSpPr>
      <xdr:spPr>
        <a:xfrm>
          <a:off x="11900544"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a:extLst>
            <a:ext uri="{FF2B5EF4-FFF2-40B4-BE49-F238E27FC236}">
              <a16:creationId xmlns:a16="http://schemas.microsoft.com/office/drawing/2014/main" id="{30B50EF2-AD35-47AD-B939-8DB3397A7906}"/>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a:extLst>
            <a:ext uri="{FF2B5EF4-FFF2-40B4-BE49-F238E27FC236}">
              <a16:creationId xmlns:a16="http://schemas.microsoft.com/office/drawing/2014/main" id="{4C54DA9C-5722-4CC2-9228-000F9975B9F9}"/>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a:extLst>
            <a:ext uri="{FF2B5EF4-FFF2-40B4-BE49-F238E27FC236}">
              <a16:creationId xmlns:a16="http://schemas.microsoft.com/office/drawing/2014/main" id="{40673E7D-932C-4160-88D5-1B802581EBE3}"/>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a:extLst>
            <a:ext uri="{FF2B5EF4-FFF2-40B4-BE49-F238E27FC236}">
              <a16:creationId xmlns:a16="http://schemas.microsoft.com/office/drawing/2014/main" id="{6466EEC8-D9EC-4FDF-9CE8-86BFF4810134}"/>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a:extLst>
            <a:ext uri="{FF2B5EF4-FFF2-40B4-BE49-F238E27FC236}">
              <a16:creationId xmlns:a16="http://schemas.microsoft.com/office/drawing/2014/main" id="{CDA205BB-063B-4DBE-B083-F25B42DDC591}"/>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a:extLst>
            <a:ext uri="{FF2B5EF4-FFF2-40B4-BE49-F238E27FC236}">
              <a16:creationId xmlns:a16="http://schemas.microsoft.com/office/drawing/2014/main" id="{F79B3209-5728-413F-8110-10FC4A5DAC1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a:extLst>
            <a:ext uri="{FF2B5EF4-FFF2-40B4-BE49-F238E27FC236}">
              <a16:creationId xmlns:a16="http://schemas.microsoft.com/office/drawing/2014/main" id="{682B56EA-68EA-43E6-8A6D-FD87E3A8B18B}"/>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a:extLst>
            <a:ext uri="{FF2B5EF4-FFF2-40B4-BE49-F238E27FC236}">
              <a16:creationId xmlns:a16="http://schemas.microsoft.com/office/drawing/2014/main" id="{6FB1D1A5-E03D-4FE8-AC3C-68AF82B611AB}"/>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a:extLst>
            <a:ext uri="{FF2B5EF4-FFF2-40B4-BE49-F238E27FC236}">
              <a16:creationId xmlns:a16="http://schemas.microsoft.com/office/drawing/2014/main" id="{02060F09-336C-4E5E-946C-787672FDFC49}"/>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a:extLst>
            <a:ext uri="{FF2B5EF4-FFF2-40B4-BE49-F238E27FC236}">
              <a16:creationId xmlns:a16="http://schemas.microsoft.com/office/drawing/2014/main" id="{CC7CBD0F-212A-40E7-811E-EE01FC7A0862}"/>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a:extLst>
            <a:ext uri="{FF2B5EF4-FFF2-40B4-BE49-F238E27FC236}">
              <a16:creationId xmlns:a16="http://schemas.microsoft.com/office/drawing/2014/main" id="{89C4E1F4-B80D-44AB-951A-2445BDDE1DDD}"/>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a:extLst>
            <a:ext uri="{FF2B5EF4-FFF2-40B4-BE49-F238E27FC236}">
              <a16:creationId xmlns:a16="http://schemas.microsoft.com/office/drawing/2014/main" id="{F39C6A15-DCAE-4121-ADDF-0A9DFD52393F}"/>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a:extLst>
            <a:ext uri="{FF2B5EF4-FFF2-40B4-BE49-F238E27FC236}">
              <a16:creationId xmlns:a16="http://schemas.microsoft.com/office/drawing/2014/main" id="{5D01B887-4CAD-443E-A805-7AF54B044E36}"/>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a:extLst>
            <a:ext uri="{FF2B5EF4-FFF2-40B4-BE49-F238E27FC236}">
              <a16:creationId xmlns:a16="http://schemas.microsoft.com/office/drawing/2014/main" id="{9619E4C0-8238-4353-B1B9-3A6201149837}"/>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a:extLst>
            <a:ext uri="{FF2B5EF4-FFF2-40B4-BE49-F238E27FC236}">
              <a16:creationId xmlns:a16="http://schemas.microsoft.com/office/drawing/2014/main" id="{BA0CA11D-9184-499E-85BE-B14C5696E37E}"/>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a:extLst>
            <a:ext uri="{FF2B5EF4-FFF2-40B4-BE49-F238E27FC236}">
              <a16:creationId xmlns:a16="http://schemas.microsoft.com/office/drawing/2014/main" id="{7C214790-3EFE-4E0D-BD8F-597308EC2CB2}"/>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a:extLst>
            <a:ext uri="{FF2B5EF4-FFF2-40B4-BE49-F238E27FC236}">
              <a16:creationId xmlns:a16="http://schemas.microsoft.com/office/drawing/2014/main" id="{DA933B05-200E-4D00-B6F6-7DE886F1770C}"/>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8" name="テキスト ボックス 537">
          <a:extLst>
            <a:ext uri="{FF2B5EF4-FFF2-40B4-BE49-F238E27FC236}">
              <a16:creationId xmlns:a16="http://schemas.microsoft.com/office/drawing/2014/main" id="{17F91163-BFB9-4C41-8F02-D7F3981DDC11}"/>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a:extLst>
            <a:ext uri="{FF2B5EF4-FFF2-40B4-BE49-F238E27FC236}">
              <a16:creationId xmlns:a16="http://schemas.microsoft.com/office/drawing/2014/main" id="{885F88C9-CCFB-451E-A1CF-3DB2D23D380B}"/>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0" name="テキスト ボックス 539">
          <a:extLst>
            <a:ext uri="{FF2B5EF4-FFF2-40B4-BE49-F238E27FC236}">
              <a16:creationId xmlns:a16="http://schemas.microsoft.com/office/drawing/2014/main" id="{637DE688-D636-4C32-9D47-855B216F2022}"/>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a:extLst>
            <a:ext uri="{FF2B5EF4-FFF2-40B4-BE49-F238E27FC236}">
              <a16:creationId xmlns:a16="http://schemas.microsoft.com/office/drawing/2014/main" id="{C46DA702-869D-44F0-884A-3B91B2EC062B}"/>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2" name="テキスト ボックス 541">
          <a:extLst>
            <a:ext uri="{FF2B5EF4-FFF2-40B4-BE49-F238E27FC236}">
              <a16:creationId xmlns:a16="http://schemas.microsoft.com/office/drawing/2014/main" id="{65581072-94D1-41F9-B78A-558D3F9B64D5}"/>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保健センター・保健所】&#10;一人当たり面積グラフ枠">
          <a:extLst>
            <a:ext uri="{FF2B5EF4-FFF2-40B4-BE49-F238E27FC236}">
              <a16:creationId xmlns:a16="http://schemas.microsoft.com/office/drawing/2014/main" id="{DA9CB380-BFBF-4346-A953-100DA1A553A5}"/>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140970</xdr:rowOff>
    </xdr:from>
    <xdr:to>
      <xdr:col>116</xdr:col>
      <xdr:colOff>62864</xdr:colOff>
      <xdr:row>63</xdr:row>
      <xdr:rowOff>57150</xdr:rowOff>
    </xdr:to>
    <xdr:cxnSp macro="">
      <xdr:nvCxnSpPr>
        <xdr:cNvPr id="544" name="直線コネクタ 543">
          <a:extLst>
            <a:ext uri="{FF2B5EF4-FFF2-40B4-BE49-F238E27FC236}">
              <a16:creationId xmlns:a16="http://schemas.microsoft.com/office/drawing/2014/main" id="{4AA82F39-1CDB-43BE-A005-D2EC30471505}"/>
            </a:ext>
          </a:extLst>
        </xdr:cNvPr>
        <xdr:cNvCxnSpPr/>
      </xdr:nvCxnSpPr>
      <xdr:spPr>
        <a:xfrm flipV="1">
          <a:off x="19509104" y="936117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545" name="【保健センター・保健所】&#10;一人当たり面積最小値テキスト">
          <a:extLst>
            <a:ext uri="{FF2B5EF4-FFF2-40B4-BE49-F238E27FC236}">
              <a16:creationId xmlns:a16="http://schemas.microsoft.com/office/drawing/2014/main" id="{F1DBD195-8195-43E3-945D-41E4B7A4DDC1}"/>
            </a:ext>
          </a:extLst>
        </xdr:cNvPr>
        <xdr:cNvSpPr txBox="1"/>
      </xdr:nvSpPr>
      <xdr:spPr>
        <a:xfrm>
          <a:off x="19547840"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546" name="直線コネクタ 545">
          <a:extLst>
            <a:ext uri="{FF2B5EF4-FFF2-40B4-BE49-F238E27FC236}">
              <a16:creationId xmlns:a16="http://schemas.microsoft.com/office/drawing/2014/main" id="{C0602F38-3128-4F5C-87F6-5C01D5F45116}"/>
            </a:ext>
          </a:extLst>
        </xdr:cNvPr>
        <xdr:cNvCxnSpPr/>
      </xdr:nvCxnSpPr>
      <xdr:spPr>
        <a:xfrm>
          <a:off x="19443700" y="10618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87647</xdr:rowOff>
    </xdr:from>
    <xdr:ext cx="469744" cy="259045"/>
    <xdr:sp macro="" textlink="">
      <xdr:nvSpPr>
        <xdr:cNvPr id="547" name="【保健センター・保健所】&#10;一人当たり面積最大値テキスト">
          <a:extLst>
            <a:ext uri="{FF2B5EF4-FFF2-40B4-BE49-F238E27FC236}">
              <a16:creationId xmlns:a16="http://schemas.microsoft.com/office/drawing/2014/main" id="{0FA9CEEF-B22E-43BA-A8A7-E0EAFF086820}"/>
            </a:ext>
          </a:extLst>
        </xdr:cNvPr>
        <xdr:cNvSpPr txBox="1"/>
      </xdr:nvSpPr>
      <xdr:spPr>
        <a:xfrm>
          <a:off x="19547840" y="914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140970</xdr:rowOff>
    </xdr:from>
    <xdr:to>
      <xdr:col>116</xdr:col>
      <xdr:colOff>152400</xdr:colOff>
      <xdr:row>55</xdr:row>
      <xdr:rowOff>140970</xdr:rowOff>
    </xdr:to>
    <xdr:cxnSp macro="">
      <xdr:nvCxnSpPr>
        <xdr:cNvPr id="548" name="直線コネクタ 547">
          <a:extLst>
            <a:ext uri="{FF2B5EF4-FFF2-40B4-BE49-F238E27FC236}">
              <a16:creationId xmlns:a16="http://schemas.microsoft.com/office/drawing/2014/main" id="{B36191CF-BD52-46EC-B700-1748CF6E8C8A}"/>
            </a:ext>
          </a:extLst>
        </xdr:cNvPr>
        <xdr:cNvCxnSpPr/>
      </xdr:nvCxnSpPr>
      <xdr:spPr>
        <a:xfrm>
          <a:off x="19443700" y="936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152417</xdr:rowOff>
    </xdr:from>
    <xdr:ext cx="469744" cy="259045"/>
    <xdr:sp macro="" textlink="">
      <xdr:nvSpPr>
        <xdr:cNvPr id="549" name="【保健センター・保健所】&#10;一人当たり面積平均値テキスト">
          <a:extLst>
            <a:ext uri="{FF2B5EF4-FFF2-40B4-BE49-F238E27FC236}">
              <a16:creationId xmlns:a16="http://schemas.microsoft.com/office/drawing/2014/main" id="{1292FC99-CDAA-48AA-9339-BB267B13676E}"/>
            </a:ext>
          </a:extLst>
        </xdr:cNvPr>
        <xdr:cNvSpPr txBox="1"/>
      </xdr:nvSpPr>
      <xdr:spPr>
        <a:xfrm>
          <a:off x="19547840" y="10043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2540</xdr:rowOff>
    </xdr:from>
    <xdr:to>
      <xdr:col>116</xdr:col>
      <xdr:colOff>114300</xdr:colOff>
      <xdr:row>60</xdr:row>
      <xdr:rowOff>104140</xdr:rowOff>
    </xdr:to>
    <xdr:sp macro="" textlink="">
      <xdr:nvSpPr>
        <xdr:cNvPr id="550" name="フローチャート: 判断 549">
          <a:extLst>
            <a:ext uri="{FF2B5EF4-FFF2-40B4-BE49-F238E27FC236}">
              <a16:creationId xmlns:a16="http://schemas.microsoft.com/office/drawing/2014/main" id="{9D81D2EC-CF68-486B-9518-A3806E174638}"/>
            </a:ext>
          </a:extLst>
        </xdr:cNvPr>
        <xdr:cNvSpPr/>
      </xdr:nvSpPr>
      <xdr:spPr>
        <a:xfrm>
          <a:off x="1945894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551" name="フローチャート: 判断 550">
          <a:extLst>
            <a:ext uri="{FF2B5EF4-FFF2-40B4-BE49-F238E27FC236}">
              <a16:creationId xmlns:a16="http://schemas.microsoft.com/office/drawing/2014/main" id="{4D811D38-94FA-4D15-9535-61BF024FEEDE}"/>
            </a:ext>
          </a:extLst>
        </xdr:cNvPr>
        <xdr:cNvSpPr/>
      </xdr:nvSpPr>
      <xdr:spPr>
        <a:xfrm>
          <a:off x="18735040" y="100761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110507</xdr:rowOff>
    </xdr:from>
    <xdr:ext cx="469744" cy="259045"/>
    <xdr:sp macro="" textlink="">
      <xdr:nvSpPr>
        <xdr:cNvPr id="552" name="n_1aveValue【保健センター・保健所】&#10;一人当たり面積">
          <a:extLst>
            <a:ext uri="{FF2B5EF4-FFF2-40B4-BE49-F238E27FC236}">
              <a16:creationId xmlns:a16="http://schemas.microsoft.com/office/drawing/2014/main" id="{09F83DD9-F8B7-4933-B483-DD32CDC0973B}"/>
            </a:ext>
          </a:extLst>
        </xdr:cNvPr>
        <xdr:cNvSpPr txBox="1"/>
      </xdr:nvSpPr>
      <xdr:spPr>
        <a:xfrm>
          <a:off x="18561127" y="1016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25400</xdr:rowOff>
    </xdr:from>
    <xdr:to>
      <xdr:col>107</xdr:col>
      <xdr:colOff>101600</xdr:colOff>
      <xdr:row>60</xdr:row>
      <xdr:rowOff>127000</xdr:rowOff>
    </xdr:to>
    <xdr:sp macro="" textlink="">
      <xdr:nvSpPr>
        <xdr:cNvPr id="553" name="フローチャート: 判断 552">
          <a:extLst>
            <a:ext uri="{FF2B5EF4-FFF2-40B4-BE49-F238E27FC236}">
              <a16:creationId xmlns:a16="http://schemas.microsoft.com/office/drawing/2014/main" id="{6DA1A136-01AC-4F89-8AC5-6DE2325683E6}"/>
            </a:ext>
          </a:extLst>
        </xdr:cNvPr>
        <xdr:cNvSpPr/>
      </xdr:nvSpPr>
      <xdr:spPr>
        <a:xfrm>
          <a:off x="1793748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118127</xdr:rowOff>
    </xdr:from>
    <xdr:ext cx="469744" cy="259045"/>
    <xdr:sp macro="" textlink="">
      <xdr:nvSpPr>
        <xdr:cNvPr id="554" name="n_2aveValue【保健センター・保健所】&#10;一人当たり面積">
          <a:extLst>
            <a:ext uri="{FF2B5EF4-FFF2-40B4-BE49-F238E27FC236}">
              <a16:creationId xmlns:a16="http://schemas.microsoft.com/office/drawing/2014/main" id="{BF8EA8B0-604C-4BFA-A681-655FDFACABAF}"/>
            </a:ext>
          </a:extLst>
        </xdr:cNvPr>
        <xdr:cNvSpPr txBox="1"/>
      </xdr:nvSpPr>
      <xdr:spPr>
        <a:xfrm>
          <a:off x="1777626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60</xdr:row>
      <xdr:rowOff>116840</xdr:rowOff>
    </xdr:from>
    <xdr:to>
      <xdr:col>102</xdr:col>
      <xdr:colOff>165100</xdr:colOff>
      <xdr:row>61</xdr:row>
      <xdr:rowOff>46990</xdr:rowOff>
    </xdr:to>
    <xdr:sp macro="" textlink="">
      <xdr:nvSpPr>
        <xdr:cNvPr id="555" name="フローチャート: 判断 554">
          <a:extLst>
            <a:ext uri="{FF2B5EF4-FFF2-40B4-BE49-F238E27FC236}">
              <a16:creationId xmlns:a16="http://schemas.microsoft.com/office/drawing/2014/main" id="{4E7E2693-7F30-4558-B69D-189C44B45785}"/>
            </a:ext>
          </a:extLst>
        </xdr:cNvPr>
        <xdr:cNvSpPr/>
      </xdr:nvSpPr>
      <xdr:spPr>
        <a:xfrm>
          <a:off x="17162780" y="10175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38117</xdr:rowOff>
    </xdr:from>
    <xdr:ext cx="469744" cy="259045"/>
    <xdr:sp macro="" textlink="">
      <xdr:nvSpPr>
        <xdr:cNvPr id="556" name="n_3aveValue【保健センター・保健所】&#10;一人当たり面積">
          <a:extLst>
            <a:ext uri="{FF2B5EF4-FFF2-40B4-BE49-F238E27FC236}">
              <a16:creationId xmlns:a16="http://schemas.microsoft.com/office/drawing/2014/main" id="{E4F6D3A4-B9D8-419C-8739-81DA75F45A27}"/>
            </a:ext>
          </a:extLst>
        </xdr:cNvPr>
        <xdr:cNvSpPr txBox="1"/>
      </xdr:nvSpPr>
      <xdr:spPr>
        <a:xfrm>
          <a:off x="17001567" y="1026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4F3EA0EA-0C14-4CA5-9C12-9EAFF1391316}"/>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9F99D397-AB98-43A7-933E-C4C96B7A928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F2496B18-3786-49B5-A0F3-6AE10ACF8131}"/>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8A627617-19B6-4D12-987A-9BD1DBA81B9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3A17765E-815C-46BA-A715-D4C2CA000156}"/>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90170</xdr:rowOff>
    </xdr:from>
    <xdr:to>
      <xdr:col>116</xdr:col>
      <xdr:colOff>114300</xdr:colOff>
      <xdr:row>56</xdr:row>
      <xdr:rowOff>20320</xdr:rowOff>
    </xdr:to>
    <xdr:sp macro="" textlink="">
      <xdr:nvSpPr>
        <xdr:cNvPr id="562" name="楕円 561">
          <a:extLst>
            <a:ext uri="{FF2B5EF4-FFF2-40B4-BE49-F238E27FC236}">
              <a16:creationId xmlns:a16="http://schemas.microsoft.com/office/drawing/2014/main" id="{DBCEFB93-0C3E-4345-8C08-A2A12C22D75D}"/>
            </a:ext>
          </a:extLst>
        </xdr:cNvPr>
        <xdr:cNvSpPr/>
      </xdr:nvSpPr>
      <xdr:spPr>
        <a:xfrm>
          <a:off x="19458940" y="9310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43197</xdr:rowOff>
    </xdr:from>
    <xdr:ext cx="469744" cy="259045"/>
    <xdr:sp macro="" textlink="">
      <xdr:nvSpPr>
        <xdr:cNvPr id="563" name="【保健センター・保健所】&#10;一人当たり面積該当値テキスト">
          <a:extLst>
            <a:ext uri="{FF2B5EF4-FFF2-40B4-BE49-F238E27FC236}">
              <a16:creationId xmlns:a16="http://schemas.microsoft.com/office/drawing/2014/main" id="{AE7BD892-C1CB-420C-8EBC-815EFFA1A365}"/>
            </a:ext>
          </a:extLst>
        </xdr:cNvPr>
        <xdr:cNvSpPr txBox="1"/>
      </xdr:nvSpPr>
      <xdr:spPr>
        <a:xfrm>
          <a:off x="19547840" y="926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120650</xdr:rowOff>
    </xdr:from>
    <xdr:to>
      <xdr:col>112</xdr:col>
      <xdr:colOff>38100</xdr:colOff>
      <xdr:row>56</xdr:row>
      <xdr:rowOff>50800</xdr:rowOff>
    </xdr:to>
    <xdr:sp macro="" textlink="">
      <xdr:nvSpPr>
        <xdr:cNvPr id="564" name="楕円 563">
          <a:extLst>
            <a:ext uri="{FF2B5EF4-FFF2-40B4-BE49-F238E27FC236}">
              <a16:creationId xmlns:a16="http://schemas.microsoft.com/office/drawing/2014/main" id="{D6C81759-0A44-4D35-B625-4B7A340B1EC4}"/>
            </a:ext>
          </a:extLst>
        </xdr:cNvPr>
        <xdr:cNvSpPr/>
      </xdr:nvSpPr>
      <xdr:spPr>
        <a:xfrm>
          <a:off x="18735040" y="93408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140970</xdr:rowOff>
    </xdr:from>
    <xdr:to>
      <xdr:col>116</xdr:col>
      <xdr:colOff>63500</xdr:colOff>
      <xdr:row>56</xdr:row>
      <xdr:rowOff>0</xdr:rowOff>
    </xdr:to>
    <xdr:cxnSp macro="">
      <xdr:nvCxnSpPr>
        <xdr:cNvPr id="565" name="直線コネクタ 564">
          <a:extLst>
            <a:ext uri="{FF2B5EF4-FFF2-40B4-BE49-F238E27FC236}">
              <a16:creationId xmlns:a16="http://schemas.microsoft.com/office/drawing/2014/main" id="{ED50DB05-DA84-4A16-8066-B2DF3FDFD5DC}"/>
            </a:ext>
          </a:extLst>
        </xdr:cNvPr>
        <xdr:cNvCxnSpPr/>
      </xdr:nvCxnSpPr>
      <xdr:spPr>
        <a:xfrm flipV="1">
          <a:off x="18778220" y="9361170"/>
          <a:ext cx="7315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158750</xdr:rowOff>
    </xdr:from>
    <xdr:to>
      <xdr:col>107</xdr:col>
      <xdr:colOff>101600</xdr:colOff>
      <xdr:row>56</xdr:row>
      <xdr:rowOff>88900</xdr:rowOff>
    </xdr:to>
    <xdr:sp macro="" textlink="">
      <xdr:nvSpPr>
        <xdr:cNvPr id="566" name="楕円 565">
          <a:extLst>
            <a:ext uri="{FF2B5EF4-FFF2-40B4-BE49-F238E27FC236}">
              <a16:creationId xmlns:a16="http://schemas.microsoft.com/office/drawing/2014/main" id="{102449B7-066F-4FE0-8BB5-305586532E8D}"/>
            </a:ext>
          </a:extLst>
        </xdr:cNvPr>
        <xdr:cNvSpPr/>
      </xdr:nvSpPr>
      <xdr:spPr>
        <a:xfrm>
          <a:off x="17937480" y="9378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0</xdr:rowOff>
    </xdr:from>
    <xdr:to>
      <xdr:col>111</xdr:col>
      <xdr:colOff>177800</xdr:colOff>
      <xdr:row>56</xdr:row>
      <xdr:rowOff>38100</xdr:rowOff>
    </xdr:to>
    <xdr:cxnSp macro="">
      <xdr:nvCxnSpPr>
        <xdr:cNvPr id="567" name="直線コネクタ 566">
          <a:extLst>
            <a:ext uri="{FF2B5EF4-FFF2-40B4-BE49-F238E27FC236}">
              <a16:creationId xmlns:a16="http://schemas.microsoft.com/office/drawing/2014/main" id="{C2F1EB42-A4D9-4F9C-B3FA-F0D3DF52D8EF}"/>
            </a:ext>
          </a:extLst>
        </xdr:cNvPr>
        <xdr:cNvCxnSpPr/>
      </xdr:nvCxnSpPr>
      <xdr:spPr>
        <a:xfrm flipV="1">
          <a:off x="17988280" y="938784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17780</xdr:rowOff>
    </xdr:from>
    <xdr:to>
      <xdr:col>102</xdr:col>
      <xdr:colOff>165100</xdr:colOff>
      <xdr:row>56</xdr:row>
      <xdr:rowOff>119380</xdr:rowOff>
    </xdr:to>
    <xdr:sp macro="" textlink="">
      <xdr:nvSpPr>
        <xdr:cNvPr id="568" name="楕円 567">
          <a:extLst>
            <a:ext uri="{FF2B5EF4-FFF2-40B4-BE49-F238E27FC236}">
              <a16:creationId xmlns:a16="http://schemas.microsoft.com/office/drawing/2014/main" id="{1BD77FA5-4680-4A12-B0F7-ED9F887E0FC5}"/>
            </a:ext>
          </a:extLst>
        </xdr:cNvPr>
        <xdr:cNvSpPr/>
      </xdr:nvSpPr>
      <xdr:spPr>
        <a:xfrm>
          <a:off x="17162780" y="94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38100</xdr:rowOff>
    </xdr:from>
    <xdr:to>
      <xdr:col>107</xdr:col>
      <xdr:colOff>50800</xdr:colOff>
      <xdr:row>56</xdr:row>
      <xdr:rowOff>68580</xdr:rowOff>
    </xdr:to>
    <xdr:cxnSp macro="">
      <xdr:nvCxnSpPr>
        <xdr:cNvPr id="569" name="直線コネクタ 568">
          <a:extLst>
            <a:ext uri="{FF2B5EF4-FFF2-40B4-BE49-F238E27FC236}">
              <a16:creationId xmlns:a16="http://schemas.microsoft.com/office/drawing/2014/main" id="{8DAE7A75-51FF-4FF9-87B0-CBB1FC2496F7}"/>
            </a:ext>
          </a:extLst>
        </xdr:cNvPr>
        <xdr:cNvCxnSpPr/>
      </xdr:nvCxnSpPr>
      <xdr:spPr>
        <a:xfrm flipV="1">
          <a:off x="17213580" y="9425940"/>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54</xdr:row>
      <xdr:rowOff>67327</xdr:rowOff>
    </xdr:from>
    <xdr:ext cx="469744" cy="259045"/>
    <xdr:sp macro="" textlink="">
      <xdr:nvSpPr>
        <xdr:cNvPr id="570" name="n_1mainValue【保健センター・保健所】&#10;一人当たり面積">
          <a:extLst>
            <a:ext uri="{FF2B5EF4-FFF2-40B4-BE49-F238E27FC236}">
              <a16:creationId xmlns:a16="http://schemas.microsoft.com/office/drawing/2014/main" id="{9F1892B5-46EE-468D-8189-5AFDEAE10510}"/>
            </a:ext>
          </a:extLst>
        </xdr:cNvPr>
        <xdr:cNvSpPr txBox="1"/>
      </xdr:nvSpPr>
      <xdr:spPr>
        <a:xfrm>
          <a:off x="18561127" y="911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105427</xdr:rowOff>
    </xdr:from>
    <xdr:ext cx="469744" cy="259045"/>
    <xdr:sp macro="" textlink="">
      <xdr:nvSpPr>
        <xdr:cNvPr id="571" name="n_2mainValue【保健センター・保健所】&#10;一人当たり面積">
          <a:extLst>
            <a:ext uri="{FF2B5EF4-FFF2-40B4-BE49-F238E27FC236}">
              <a16:creationId xmlns:a16="http://schemas.microsoft.com/office/drawing/2014/main" id="{19AB2E9B-C0AC-44C3-96B9-F838BFE2BC78}"/>
            </a:ext>
          </a:extLst>
        </xdr:cNvPr>
        <xdr:cNvSpPr txBox="1"/>
      </xdr:nvSpPr>
      <xdr:spPr>
        <a:xfrm>
          <a:off x="17776267" y="915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135907</xdr:rowOff>
    </xdr:from>
    <xdr:ext cx="469744" cy="259045"/>
    <xdr:sp macro="" textlink="">
      <xdr:nvSpPr>
        <xdr:cNvPr id="572" name="n_3mainValue【保健センター・保健所】&#10;一人当たり面積">
          <a:extLst>
            <a:ext uri="{FF2B5EF4-FFF2-40B4-BE49-F238E27FC236}">
              <a16:creationId xmlns:a16="http://schemas.microsoft.com/office/drawing/2014/main" id="{BC1E1E41-E254-448D-BCE2-602AC2C64B81}"/>
            </a:ext>
          </a:extLst>
        </xdr:cNvPr>
        <xdr:cNvSpPr txBox="1"/>
      </xdr:nvSpPr>
      <xdr:spPr>
        <a:xfrm>
          <a:off x="17001567" y="918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a:extLst>
            <a:ext uri="{FF2B5EF4-FFF2-40B4-BE49-F238E27FC236}">
              <a16:creationId xmlns:a16="http://schemas.microsoft.com/office/drawing/2014/main" id="{CB7FE027-348D-4AAF-8449-15E25800ECF9}"/>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a:extLst>
            <a:ext uri="{FF2B5EF4-FFF2-40B4-BE49-F238E27FC236}">
              <a16:creationId xmlns:a16="http://schemas.microsoft.com/office/drawing/2014/main" id="{FE41B9FE-7DD7-4B32-B47F-AB13DEE4CB18}"/>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a:extLst>
            <a:ext uri="{FF2B5EF4-FFF2-40B4-BE49-F238E27FC236}">
              <a16:creationId xmlns:a16="http://schemas.microsoft.com/office/drawing/2014/main" id="{4D23CD44-2A32-4D3D-BE7B-3F0B9BF529FF}"/>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a:extLst>
            <a:ext uri="{FF2B5EF4-FFF2-40B4-BE49-F238E27FC236}">
              <a16:creationId xmlns:a16="http://schemas.microsoft.com/office/drawing/2014/main" id="{07DCFFE4-17BD-4747-A17F-C474C91B51CB}"/>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a:extLst>
            <a:ext uri="{FF2B5EF4-FFF2-40B4-BE49-F238E27FC236}">
              <a16:creationId xmlns:a16="http://schemas.microsoft.com/office/drawing/2014/main" id="{0CBAF8EF-8BA5-4C81-878F-15E021BB178E}"/>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a:extLst>
            <a:ext uri="{FF2B5EF4-FFF2-40B4-BE49-F238E27FC236}">
              <a16:creationId xmlns:a16="http://schemas.microsoft.com/office/drawing/2014/main" id="{03FF6DA5-322B-4736-9DF7-0042D563F75C}"/>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a:extLst>
            <a:ext uri="{FF2B5EF4-FFF2-40B4-BE49-F238E27FC236}">
              <a16:creationId xmlns:a16="http://schemas.microsoft.com/office/drawing/2014/main" id="{8980ABE3-2F32-44F0-8764-09311346E43C}"/>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a:extLst>
            <a:ext uri="{FF2B5EF4-FFF2-40B4-BE49-F238E27FC236}">
              <a16:creationId xmlns:a16="http://schemas.microsoft.com/office/drawing/2014/main" id="{A1DB5D7A-8C28-4CF2-88BF-6661A61F4057}"/>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1" name="テキスト ボックス 580">
          <a:extLst>
            <a:ext uri="{FF2B5EF4-FFF2-40B4-BE49-F238E27FC236}">
              <a16:creationId xmlns:a16="http://schemas.microsoft.com/office/drawing/2014/main" id="{E851FCDE-BA41-4988-9B11-899ED1A822C3}"/>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2" name="直線コネクタ 581">
          <a:extLst>
            <a:ext uri="{FF2B5EF4-FFF2-40B4-BE49-F238E27FC236}">
              <a16:creationId xmlns:a16="http://schemas.microsoft.com/office/drawing/2014/main" id="{AE88C7CD-832B-4D67-949C-868148D2B7AC}"/>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83" name="テキスト ボックス 582">
          <a:extLst>
            <a:ext uri="{FF2B5EF4-FFF2-40B4-BE49-F238E27FC236}">
              <a16:creationId xmlns:a16="http://schemas.microsoft.com/office/drawing/2014/main" id="{22FB7A3D-CB1B-44BA-966B-7D739247477D}"/>
            </a:ext>
          </a:extLst>
        </xdr:cNvPr>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4" name="直線コネクタ 583">
          <a:extLst>
            <a:ext uri="{FF2B5EF4-FFF2-40B4-BE49-F238E27FC236}">
              <a16:creationId xmlns:a16="http://schemas.microsoft.com/office/drawing/2014/main" id="{7DABDF89-B4C7-494C-8D7C-8F211AA714BB}"/>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5" name="テキスト ボックス 584">
          <a:extLst>
            <a:ext uri="{FF2B5EF4-FFF2-40B4-BE49-F238E27FC236}">
              <a16:creationId xmlns:a16="http://schemas.microsoft.com/office/drawing/2014/main" id="{C5AA5033-81D0-482D-B9E0-ADEC38925A77}"/>
            </a:ext>
          </a:extLst>
        </xdr:cNvPr>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6" name="直線コネクタ 585">
          <a:extLst>
            <a:ext uri="{FF2B5EF4-FFF2-40B4-BE49-F238E27FC236}">
              <a16:creationId xmlns:a16="http://schemas.microsoft.com/office/drawing/2014/main" id="{CFBB6DF6-9D0D-4AB3-8EF9-B37F7C64F853}"/>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7" name="テキスト ボックス 586">
          <a:extLst>
            <a:ext uri="{FF2B5EF4-FFF2-40B4-BE49-F238E27FC236}">
              <a16:creationId xmlns:a16="http://schemas.microsoft.com/office/drawing/2014/main" id="{C933A5CC-C26D-4C29-8077-2A7C416424F7}"/>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8" name="直線コネクタ 587">
          <a:extLst>
            <a:ext uri="{FF2B5EF4-FFF2-40B4-BE49-F238E27FC236}">
              <a16:creationId xmlns:a16="http://schemas.microsoft.com/office/drawing/2014/main" id="{D9C666F9-6E48-4208-8FE6-4E5D4168EF9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9" name="テキスト ボックス 588">
          <a:extLst>
            <a:ext uri="{FF2B5EF4-FFF2-40B4-BE49-F238E27FC236}">
              <a16:creationId xmlns:a16="http://schemas.microsoft.com/office/drawing/2014/main" id="{C15077A7-F934-4C0F-84C4-CD6A10A0D681}"/>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0" name="直線コネクタ 589">
          <a:extLst>
            <a:ext uri="{FF2B5EF4-FFF2-40B4-BE49-F238E27FC236}">
              <a16:creationId xmlns:a16="http://schemas.microsoft.com/office/drawing/2014/main" id="{BEE8AC5F-8C3B-4762-B367-8F6A86E3BB39}"/>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1" name="テキスト ボックス 590">
          <a:extLst>
            <a:ext uri="{FF2B5EF4-FFF2-40B4-BE49-F238E27FC236}">
              <a16:creationId xmlns:a16="http://schemas.microsoft.com/office/drawing/2014/main" id="{68149146-0483-48F6-97BA-9BFB89B55B4A}"/>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2" name="直線コネクタ 591">
          <a:extLst>
            <a:ext uri="{FF2B5EF4-FFF2-40B4-BE49-F238E27FC236}">
              <a16:creationId xmlns:a16="http://schemas.microsoft.com/office/drawing/2014/main" id="{46B9E680-45FF-471C-A25E-13AAABED0147}"/>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93" name="テキスト ボックス 592">
          <a:extLst>
            <a:ext uri="{FF2B5EF4-FFF2-40B4-BE49-F238E27FC236}">
              <a16:creationId xmlns:a16="http://schemas.microsoft.com/office/drawing/2014/main" id="{75151FB7-7BD6-418F-B30E-3B1585D6AFD9}"/>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a:extLst>
            <a:ext uri="{FF2B5EF4-FFF2-40B4-BE49-F238E27FC236}">
              <a16:creationId xmlns:a16="http://schemas.microsoft.com/office/drawing/2014/main" id="{7F18EEDE-B361-45C1-967E-7016254FD6A8}"/>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95" name="テキスト ボックス 594">
          <a:extLst>
            <a:ext uri="{FF2B5EF4-FFF2-40B4-BE49-F238E27FC236}">
              <a16:creationId xmlns:a16="http://schemas.microsoft.com/office/drawing/2014/main" id="{3270B6AB-724E-4046-8833-7FB8C82A499C}"/>
            </a:ext>
          </a:extLst>
        </xdr:cNvPr>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消防施設】&#10;有形固定資産減価償却率グラフ枠">
          <a:extLst>
            <a:ext uri="{FF2B5EF4-FFF2-40B4-BE49-F238E27FC236}">
              <a16:creationId xmlns:a16="http://schemas.microsoft.com/office/drawing/2014/main" id="{AC9C56EB-C743-47D8-BC92-325C8FE0A939}"/>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140970</xdr:rowOff>
    </xdr:from>
    <xdr:to>
      <xdr:col>85</xdr:col>
      <xdr:colOff>126364</xdr:colOff>
      <xdr:row>84</xdr:row>
      <xdr:rowOff>95250</xdr:rowOff>
    </xdr:to>
    <xdr:cxnSp macro="">
      <xdr:nvCxnSpPr>
        <xdr:cNvPr id="597" name="直線コネクタ 596">
          <a:extLst>
            <a:ext uri="{FF2B5EF4-FFF2-40B4-BE49-F238E27FC236}">
              <a16:creationId xmlns:a16="http://schemas.microsoft.com/office/drawing/2014/main" id="{47EFA05E-B221-49DD-9350-7AECC1C67E88}"/>
            </a:ext>
          </a:extLst>
        </xdr:cNvPr>
        <xdr:cNvCxnSpPr/>
      </xdr:nvCxnSpPr>
      <xdr:spPr>
        <a:xfrm flipV="1">
          <a:off x="14375764" y="13049250"/>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99077</xdr:rowOff>
    </xdr:from>
    <xdr:ext cx="405111" cy="259045"/>
    <xdr:sp macro="" textlink="">
      <xdr:nvSpPr>
        <xdr:cNvPr id="598" name="【消防施設】&#10;有形固定資産減価償却率最小値テキスト">
          <a:extLst>
            <a:ext uri="{FF2B5EF4-FFF2-40B4-BE49-F238E27FC236}">
              <a16:creationId xmlns:a16="http://schemas.microsoft.com/office/drawing/2014/main" id="{0D16E345-F663-4432-AFBB-B190E5B2D8F5}"/>
            </a:ext>
          </a:extLst>
        </xdr:cNvPr>
        <xdr:cNvSpPr txBox="1"/>
      </xdr:nvSpPr>
      <xdr:spPr>
        <a:xfrm>
          <a:off x="14414500" y="1418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95250</xdr:rowOff>
    </xdr:from>
    <xdr:to>
      <xdr:col>86</xdr:col>
      <xdr:colOff>25400</xdr:colOff>
      <xdr:row>84</xdr:row>
      <xdr:rowOff>95250</xdr:rowOff>
    </xdr:to>
    <xdr:cxnSp macro="">
      <xdr:nvCxnSpPr>
        <xdr:cNvPr id="599" name="直線コネクタ 598">
          <a:extLst>
            <a:ext uri="{FF2B5EF4-FFF2-40B4-BE49-F238E27FC236}">
              <a16:creationId xmlns:a16="http://schemas.microsoft.com/office/drawing/2014/main" id="{4F1FD38C-A8D8-491C-89B0-5E7925AC2D59}"/>
            </a:ext>
          </a:extLst>
        </xdr:cNvPr>
        <xdr:cNvCxnSpPr/>
      </xdr:nvCxnSpPr>
      <xdr:spPr>
        <a:xfrm>
          <a:off x="14287500" y="14177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87647</xdr:rowOff>
    </xdr:from>
    <xdr:ext cx="405111" cy="259045"/>
    <xdr:sp macro="" textlink="">
      <xdr:nvSpPr>
        <xdr:cNvPr id="600" name="【消防施設】&#10;有形固定資産減価償却率最大値テキスト">
          <a:extLst>
            <a:ext uri="{FF2B5EF4-FFF2-40B4-BE49-F238E27FC236}">
              <a16:creationId xmlns:a16="http://schemas.microsoft.com/office/drawing/2014/main" id="{57768DE6-70C6-4DB5-B1A8-12F0DDC44801}"/>
            </a:ext>
          </a:extLst>
        </xdr:cNvPr>
        <xdr:cNvSpPr txBox="1"/>
      </xdr:nvSpPr>
      <xdr:spPr>
        <a:xfrm>
          <a:off x="14414500" y="1282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140970</xdr:rowOff>
    </xdr:from>
    <xdr:to>
      <xdr:col>86</xdr:col>
      <xdr:colOff>25400</xdr:colOff>
      <xdr:row>77</xdr:row>
      <xdr:rowOff>140970</xdr:rowOff>
    </xdr:to>
    <xdr:cxnSp macro="">
      <xdr:nvCxnSpPr>
        <xdr:cNvPr id="601" name="直線コネクタ 600">
          <a:extLst>
            <a:ext uri="{FF2B5EF4-FFF2-40B4-BE49-F238E27FC236}">
              <a16:creationId xmlns:a16="http://schemas.microsoft.com/office/drawing/2014/main" id="{4A43EE04-17F2-42E3-ABBD-9F9013FA8CDD}"/>
            </a:ext>
          </a:extLst>
        </xdr:cNvPr>
        <xdr:cNvCxnSpPr/>
      </xdr:nvCxnSpPr>
      <xdr:spPr>
        <a:xfrm>
          <a:off x="14287500" y="13049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143527</xdr:rowOff>
    </xdr:from>
    <xdr:ext cx="405111" cy="259045"/>
    <xdr:sp macro="" textlink="">
      <xdr:nvSpPr>
        <xdr:cNvPr id="602" name="【消防施設】&#10;有形固定資産減価償却率平均値テキスト">
          <a:extLst>
            <a:ext uri="{FF2B5EF4-FFF2-40B4-BE49-F238E27FC236}">
              <a16:creationId xmlns:a16="http://schemas.microsoft.com/office/drawing/2014/main" id="{AD8ED4FC-D404-470B-A84A-0CD2AB7217F9}"/>
            </a:ext>
          </a:extLst>
        </xdr:cNvPr>
        <xdr:cNvSpPr txBox="1"/>
      </xdr:nvSpPr>
      <xdr:spPr>
        <a:xfrm>
          <a:off x="14414500" y="13554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120650</xdr:rowOff>
    </xdr:from>
    <xdr:to>
      <xdr:col>85</xdr:col>
      <xdr:colOff>177800</xdr:colOff>
      <xdr:row>82</xdr:row>
      <xdr:rowOff>50800</xdr:rowOff>
    </xdr:to>
    <xdr:sp macro="" textlink="">
      <xdr:nvSpPr>
        <xdr:cNvPr id="603" name="フローチャート: 判断 602">
          <a:extLst>
            <a:ext uri="{FF2B5EF4-FFF2-40B4-BE49-F238E27FC236}">
              <a16:creationId xmlns:a16="http://schemas.microsoft.com/office/drawing/2014/main" id="{840EDFB4-2829-4D82-AB82-B25301A5538F}"/>
            </a:ext>
          </a:extLst>
        </xdr:cNvPr>
        <xdr:cNvSpPr/>
      </xdr:nvSpPr>
      <xdr:spPr>
        <a:xfrm>
          <a:off x="14325600" y="136994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604" name="フローチャート: 判断 603">
          <a:extLst>
            <a:ext uri="{FF2B5EF4-FFF2-40B4-BE49-F238E27FC236}">
              <a16:creationId xmlns:a16="http://schemas.microsoft.com/office/drawing/2014/main" id="{4FAA1343-BE8A-48EF-A320-2C54B6158782}"/>
            </a:ext>
          </a:extLst>
        </xdr:cNvPr>
        <xdr:cNvSpPr/>
      </xdr:nvSpPr>
      <xdr:spPr>
        <a:xfrm>
          <a:off x="13578840" y="13680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48277</xdr:rowOff>
    </xdr:from>
    <xdr:ext cx="405111" cy="259045"/>
    <xdr:sp macro="" textlink="">
      <xdr:nvSpPr>
        <xdr:cNvPr id="605" name="n_1aveValue【消防施設】&#10;有形固定資産減価償却率">
          <a:extLst>
            <a:ext uri="{FF2B5EF4-FFF2-40B4-BE49-F238E27FC236}">
              <a16:creationId xmlns:a16="http://schemas.microsoft.com/office/drawing/2014/main" id="{2434F33E-7B0B-46B4-A38E-89CD7DB6629B}"/>
            </a:ext>
          </a:extLst>
        </xdr:cNvPr>
        <xdr:cNvSpPr txBox="1"/>
      </xdr:nvSpPr>
      <xdr:spPr>
        <a:xfrm>
          <a:off x="134372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40639</xdr:rowOff>
    </xdr:from>
    <xdr:to>
      <xdr:col>76</xdr:col>
      <xdr:colOff>165100</xdr:colOff>
      <xdr:row>83</xdr:row>
      <xdr:rowOff>142239</xdr:rowOff>
    </xdr:to>
    <xdr:sp macro="" textlink="">
      <xdr:nvSpPr>
        <xdr:cNvPr id="606" name="フローチャート: 判断 605">
          <a:extLst>
            <a:ext uri="{FF2B5EF4-FFF2-40B4-BE49-F238E27FC236}">
              <a16:creationId xmlns:a16="http://schemas.microsoft.com/office/drawing/2014/main" id="{4685FC35-C6B3-49BF-A712-1041CF1CD071}"/>
            </a:ext>
          </a:extLst>
        </xdr:cNvPr>
        <xdr:cNvSpPr/>
      </xdr:nvSpPr>
      <xdr:spPr>
        <a:xfrm>
          <a:off x="12804140" y="1395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158766</xdr:rowOff>
    </xdr:from>
    <xdr:ext cx="405111" cy="259045"/>
    <xdr:sp macro="" textlink="">
      <xdr:nvSpPr>
        <xdr:cNvPr id="607" name="n_2aveValue【消防施設】&#10;有形固定資産減価償却率">
          <a:extLst>
            <a:ext uri="{FF2B5EF4-FFF2-40B4-BE49-F238E27FC236}">
              <a16:creationId xmlns:a16="http://schemas.microsoft.com/office/drawing/2014/main" id="{804C717E-19D1-4765-A4FA-55347C92A0B8}"/>
            </a:ext>
          </a:extLst>
        </xdr:cNvPr>
        <xdr:cNvSpPr txBox="1"/>
      </xdr:nvSpPr>
      <xdr:spPr>
        <a:xfrm>
          <a:off x="12675244" y="13737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84</xdr:row>
      <xdr:rowOff>10161</xdr:rowOff>
    </xdr:from>
    <xdr:to>
      <xdr:col>72</xdr:col>
      <xdr:colOff>38100</xdr:colOff>
      <xdr:row>84</xdr:row>
      <xdr:rowOff>111761</xdr:rowOff>
    </xdr:to>
    <xdr:sp macro="" textlink="">
      <xdr:nvSpPr>
        <xdr:cNvPr id="608" name="フローチャート: 判断 607">
          <a:extLst>
            <a:ext uri="{FF2B5EF4-FFF2-40B4-BE49-F238E27FC236}">
              <a16:creationId xmlns:a16="http://schemas.microsoft.com/office/drawing/2014/main" id="{E72306A4-9349-4691-8D6B-9077AEA5C07F}"/>
            </a:ext>
          </a:extLst>
        </xdr:cNvPr>
        <xdr:cNvSpPr/>
      </xdr:nvSpPr>
      <xdr:spPr>
        <a:xfrm>
          <a:off x="12029440" y="14091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128288</xdr:rowOff>
    </xdr:from>
    <xdr:ext cx="405111" cy="259045"/>
    <xdr:sp macro="" textlink="">
      <xdr:nvSpPr>
        <xdr:cNvPr id="609" name="n_3aveValue【消防施設】&#10;有形固定資産減価償却率">
          <a:extLst>
            <a:ext uri="{FF2B5EF4-FFF2-40B4-BE49-F238E27FC236}">
              <a16:creationId xmlns:a16="http://schemas.microsoft.com/office/drawing/2014/main" id="{76C007C3-EE37-42DC-8640-FDF9503AF6C5}"/>
            </a:ext>
          </a:extLst>
        </xdr:cNvPr>
        <xdr:cNvSpPr txBox="1"/>
      </xdr:nvSpPr>
      <xdr:spPr>
        <a:xfrm>
          <a:off x="11900544" y="13874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95443837-B87D-41BC-8588-1623CB8F95B6}"/>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AE2F1DFE-212E-43ED-947B-37592C0C4632}"/>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1B964F9B-9634-4EA0-A78E-BDCB3A57F953}"/>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E667652B-FA89-457F-9024-C138BA648032}"/>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8C27363C-E385-400E-A054-058E4957EC47}"/>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44450</xdr:rowOff>
    </xdr:from>
    <xdr:to>
      <xdr:col>85</xdr:col>
      <xdr:colOff>177800</xdr:colOff>
      <xdr:row>84</xdr:row>
      <xdr:rowOff>146050</xdr:rowOff>
    </xdr:to>
    <xdr:sp macro="" textlink="">
      <xdr:nvSpPr>
        <xdr:cNvPr id="615" name="楕円 614">
          <a:extLst>
            <a:ext uri="{FF2B5EF4-FFF2-40B4-BE49-F238E27FC236}">
              <a16:creationId xmlns:a16="http://schemas.microsoft.com/office/drawing/2014/main" id="{60A231A2-EE99-4A29-8A51-33819E2F8B7D}"/>
            </a:ext>
          </a:extLst>
        </xdr:cNvPr>
        <xdr:cNvSpPr/>
      </xdr:nvSpPr>
      <xdr:spPr>
        <a:xfrm>
          <a:off x="14325600" y="1412621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130827</xdr:rowOff>
    </xdr:from>
    <xdr:ext cx="405111" cy="259045"/>
    <xdr:sp macro="" textlink="">
      <xdr:nvSpPr>
        <xdr:cNvPr id="616" name="【消防施設】&#10;有形固定資産減価償却率該当値テキスト">
          <a:extLst>
            <a:ext uri="{FF2B5EF4-FFF2-40B4-BE49-F238E27FC236}">
              <a16:creationId xmlns:a16="http://schemas.microsoft.com/office/drawing/2014/main" id="{04EE3D36-95EF-4A5F-B355-ACBEB6E9653F}"/>
            </a:ext>
          </a:extLst>
        </xdr:cNvPr>
        <xdr:cNvSpPr txBox="1"/>
      </xdr:nvSpPr>
      <xdr:spPr>
        <a:xfrm>
          <a:off x="14414500" y="14044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113030</xdr:rowOff>
    </xdr:from>
    <xdr:to>
      <xdr:col>81</xdr:col>
      <xdr:colOff>101600</xdr:colOff>
      <xdr:row>85</xdr:row>
      <xdr:rowOff>43180</xdr:rowOff>
    </xdr:to>
    <xdr:sp macro="" textlink="">
      <xdr:nvSpPr>
        <xdr:cNvPr id="617" name="楕円 616">
          <a:extLst>
            <a:ext uri="{FF2B5EF4-FFF2-40B4-BE49-F238E27FC236}">
              <a16:creationId xmlns:a16="http://schemas.microsoft.com/office/drawing/2014/main" id="{AAE443A9-9E1A-4E5D-A9D8-6A9903967336}"/>
            </a:ext>
          </a:extLst>
        </xdr:cNvPr>
        <xdr:cNvSpPr/>
      </xdr:nvSpPr>
      <xdr:spPr>
        <a:xfrm>
          <a:off x="13578840" y="14194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95250</xdr:rowOff>
    </xdr:from>
    <xdr:to>
      <xdr:col>85</xdr:col>
      <xdr:colOff>127000</xdr:colOff>
      <xdr:row>84</xdr:row>
      <xdr:rowOff>163830</xdr:rowOff>
    </xdr:to>
    <xdr:cxnSp macro="">
      <xdr:nvCxnSpPr>
        <xdr:cNvPr id="618" name="直線コネクタ 617">
          <a:extLst>
            <a:ext uri="{FF2B5EF4-FFF2-40B4-BE49-F238E27FC236}">
              <a16:creationId xmlns:a16="http://schemas.microsoft.com/office/drawing/2014/main" id="{B9BA630E-7556-491B-8206-4594A919E909}"/>
            </a:ext>
          </a:extLst>
        </xdr:cNvPr>
        <xdr:cNvCxnSpPr/>
      </xdr:nvCxnSpPr>
      <xdr:spPr>
        <a:xfrm flipV="1">
          <a:off x="13629640" y="14177010"/>
          <a:ext cx="74676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6350</xdr:rowOff>
    </xdr:from>
    <xdr:to>
      <xdr:col>76</xdr:col>
      <xdr:colOff>165100</xdr:colOff>
      <xdr:row>85</xdr:row>
      <xdr:rowOff>107950</xdr:rowOff>
    </xdr:to>
    <xdr:sp macro="" textlink="">
      <xdr:nvSpPr>
        <xdr:cNvPr id="619" name="楕円 618">
          <a:extLst>
            <a:ext uri="{FF2B5EF4-FFF2-40B4-BE49-F238E27FC236}">
              <a16:creationId xmlns:a16="http://schemas.microsoft.com/office/drawing/2014/main" id="{34F5D3CC-7EA5-43D8-9F03-EE98EA13406F}"/>
            </a:ext>
          </a:extLst>
        </xdr:cNvPr>
        <xdr:cNvSpPr/>
      </xdr:nvSpPr>
      <xdr:spPr>
        <a:xfrm>
          <a:off x="1280414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163830</xdr:rowOff>
    </xdr:from>
    <xdr:to>
      <xdr:col>81</xdr:col>
      <xdr:colOff>50800</xdr:colOff>
      <xdr:row>85</xdr:row>
      <xdr:rowOff>57150</xdr:rowOff>
    </xdr:to>
    <xdr:cxnSp macro="">
      <xdr:nvCxnSpPr>
        <xdr:cNvPr id="620" name="直線コネクタ 619">
          <a:extLst>
            <a:ext uri="{FF2B5EF4-FFF2-40B4-BE49-F238E27FC236}">
              <a16:creationId xmlns:a16="http://schemas.microsoft.com/office/drawing/2014/main" id="{9322E510-8669-4BAD-BAE5-B2739146672E}"/>
            </a:ext>
          </a:extLst>
        </xdr:cNvPr>
        <xdr:cNvCxnSpPr/>
      </xdr:nvCxnSpPr>
      <xdr:spPr>
        <a:xfrm flipV="1">
          <a:off x="12854940" y="14245590"/>
          <a:ext cx="7747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97789</xdr:rowOff>
    </xdr:from>
    <xdr:to>
      <xdr:col>72</xdr:col>
      <xdr:colOff>38100</xdr:colOff>
      <xdr:row>86</xdr:row>
      <xdr:rowOff>27939</xdr:rowOff>
    </xdr:to>
    <xdr:sp macro="" textlink="">
      <xdr:nvSpPr>
        <xdr:cNvPr id="621" name="楕円 620">
          <a:extLst>
            <a:ext uri="{FF2B5EF4-FFF2-40B4-BE49-F238E27FC236}">
              <a16:creationId xmlns:a16="http://schemas.microsoft.com/office/drawing/2014/main" id="{8439BCC6-C2D0-4C3F-8A81-BEA18B6C11D4}"/>
            </a:ext>
          </a:extLst>
        </xdr:cNvPr>
        <xdr:cNvSpPr/>
      </xdr:nvSpPr>
      <xdr:spPr>
        <a:xfrm>
          <a:off x="12029440" y="143471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57150</xdr:rowOff>
    </xdr:from>
    <xdr:to>
      <xdr:col>76</xdr:col>
      <xdr:colOff>114300</xdr:colOff>
      <xdr:row>85</xdr:row>
      <xdr:rowOff>148589</xdr:rowOff>
    </xdr:to>
    <xdr:cxnSp macro="">
      <xdr:nvCxnSpPr>
        <xdr:cNvPr id="622" name="直線コネクタ 621">
          <a:extLst>
            <a:ext uri="{FF2B5EF4-FFF2-40B4-BE49-F238E27FC236}">
              <a16:creationId xmlns:a16="http://schemas.microsoft.com/office/drawing/2014/main" id="{19B37C29-F391-4139-8FDD-178FABE5E075}"/>
            </a:ext>
          </a:extLst>
        </xdr:cNvPr>
        <xdr:cNvCxnSpPr/>
      </xdr:nvCxnSpPr>
      <xdr:spPr>
        <a:xfrm flipV="1">
          <a:off x="12072620" y="14306550"/>
          <a:ext cx="78232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34307</xdr:rowOff>
    </xdr:from>
    <xdr:ext cx="405111" cy="259045"/>
    <xdr:sp macro="" textlink="">
      <xdr:nvSpPr>
        <xdr:cNvPr id="623" name="n_1mainValue【消防施設】&#10;有形固定資産減価償却率">
          <a:extLst>
            <a:ext uri="{FF2B5EF4-FFF2-40B4-BE49-F238E27FC236}">
              <a16:creationId xmlns:a16="http://schemas.microsoft.com/office/drawing/2014/main" id="{7EE1F086-1F0E-45E9-9194-98183A9AE430}"/>
            </a:ext>
          </a:extLst>
        </xdr:cNvPr>
        <xdr:cNvSpPr txBox="1"/>
      </xdr:nvSpPr>
      <xdr:spPr>
        <a:xfrm>
          <a:off x="134372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99077</xdr:rowOff>
    </xdr:from>
    <xdr:ext cx="405111" cy="259045"/>
    <xdr:sp macro="" textlink="">
      <xdr:nvSpPr>
        <xdr:cNvPr id="624" name="n_2mainValue【消防施設】&#10;有形固定資産減価償却率">
          <a:extLst>
            <a:ext uri="{FF2B5EF4-FFF2-40B4-BE49-F238E27FC236}">
              <a16:creationId xmlns:a16="http://schemas.microsoft.com/office/drawing/2014/main" id="{7755BE0D-6C96-4947-97C2-42F5ACD07DFC}"/>
            </a:ext>
          </a:extLst>
        </xdr:cNvPr>
        <xdr:cNvSpPr txBox="1"/>
      </xdr:nvSpPr>
      <xdr:spPr>
        <a:xfrm>
          <a:off x="126752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19066</xdr:rowOff>
    </xdr:from>
    <xdr:ext cx="405111" cy="259045"/>
    <xdr:sp macro="" textlink="">
      <xdr:nvSpPr>
        <xdr:cNvPr id="625" name="n_3mainValue【消防施設】&#10;有形固定資産減価償却率">
          <a:extLst>
            <a:ext uri="{FF2B5EF4-FFF2-40B4-BE49-F238E27FC236}">
              <a16:creationId xmlns:a16="http://schemas.microsoft.com/office/drawing/2014/main" id="{6E0A01B8-9F7D-46A2-ABD7-91AA89B926FB}"/>
            </a:ext>
          </a:extLst>
        </xdr:cNvPr>
        <xdr:cNvSpPr txBox="1"/>
      </xdr:nvSpPr>
      <xdr:spPr>
        <a:xfrm>
          <a:off x="11900544" y="14436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a:extLst>
            <a:ext uri="{FF2B5EF4-FFF2-40B4-BE49-F238E27FC236}">
              <a16:creationId xmlns:a16="http://schemas.microsoft.com/office/drawing/2014/main" id="{A60D8AEA-98B0-485F-A8D1-D7C62585D90D}"/>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a:extLst>
            <a:ext uri="{FF2B5EF4-FFF2-40B4-BE49-F238E27FC236}">
              <a16:creationId xmlns:a16="http://schemas.microsoft.com/office/drawing/2014/main" id="{2534612C-8B20-4ED5-AA2B-E47835606236}"/>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a:extLst>
            <a:ext uri="{FF2B5EF4-FFF2-40B4-BE49-F238E27FC236}">
              <a16:creationId xmlns:a16="http://schemas.microsoft.com/office/drawing/2014/main" id="{3570D4F2-BF4A-4BC9-87DB-2780B95921B2}"/>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a:extLst>
            <a:ext uri="{FF2B5EF4-FFF2-40B4-BE49-F238E27FC236}">
              <a16:creationId xmlns:a16="http://schemas.microsoft.com/office/drawing/2014/main" id="{D1CBEAD8-96B5-4AAB-8585-40516BF06947}"/>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a:extLst>
            <a:ext uri="{FF2B5EF4-FFF2-40B4-BE49-F238E27FC236}">
              <a16:creationId xmlns:a16="http://schemas.microsoft.com/office/drawing/2014/main" id="{8371EC77-90AF-4460-908E-73A1C5ED12A8}"/>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a:extLst>
            <a:ext uri="{FF2B5EF4-FFF2-40B4-BE49-F238E27FC236}">
              <a16:creationId xmlns:a16="http://schemas.microsoft.com/office/drawing/2014/main" id="{0CB455AA-5CD7-44D6-BE7B-96C12E207CF6}"/>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a:extLst>
            <a:ext uri="{FF2B5EF4-FFF2-40B4-BE49-F238E27FC236}">
              <a16:creationId xmlns:a16="http://schemas.microsoft.com/office/drawing/2014/main" id="{813934FD-6957-456C-BA18-116C6BEB7684}"/>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a:extLst>
            <a:ext uri="{FF2B5EF4-FFF2-40B4-BE49-F238E27FC236}">
              <a16:creationId xmlns:a16="http://schemas.microsoft.com/office/drawing/2014/main" id="{1DC7FD5F-A458-4092-BF9B-BD8F27130B24}"/>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4" name="テキスト ボックス 633">
          <a:extLst>
            <a:ext uri="{FF2B5EF4-FFF2-40B4-BE49-F238E27FC236}">
              <a16:creationId xmlns:a16="http://schemas.microsoft.com/office/drawing/2014/main" id="{59170079-FEC3-446A-BADB-0A25DF173363}"/>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5" name="直線コネクタ 634">
          <a:extLst>
            <a:ext uri="{FF2B5EF4-FFF2-40B4-BE49-F238E27FC236}">
              <a16:creationId xmlns:a16="http://schemas.microsoft.com/office/drawing/2014/main" id="{DB7D7B75-3491-40FF-B284-3F492C3FAD23}"/>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6" name="直線コネクタ 635">
          <a:extLst>
            <a:ext uri="{FF2B5EF4-FFF2-40B4-BE49-F238E27FC236}">
              <a16:creationId xmlns:a16="http://schemas.microsoft.com/office/drawing/2014/main" id="{810B2E26-E539-4800-A761-F08FF32B3955}"/>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7" name="テキスト ボックス 636">
          <a:extLst>
            <a:ext uri="{FF2B5EF4-FFF2-40B4-BE49-F238E27FC236}">
              <a16:creationId xmlns:a16="http://schemas.microsoft.com/office/drawing/2014/main" id="{76655C2C-3F91-4A48-9E7D-F35615392D2D}"/>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8" name="直線コネクタ 637">
          <a:extLst>
            <a:ext uri="{FF2B5EF4-FFF2-40B4-BE49-F238E27FC236}">
              <a16:creationId xmlns:a16="http://schemas.microsoft.com/office/drawing/2014/main" id="{065B2AB6-2108-44AB-9AE6-ABC02E6764EA}"/>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9" name="テキスト ボックス 638">
          <a:extLst>
            <a:ext uri="{FF2B5EF4-FFF2-40B4-BE49-F238E27FC236}">
              <a16:creationId xmlns:a16="http://schemas.microsoft.com/office/drawing/2014/main" id="{EEE0B93A-8275-45DC-B407-AD2782940E43}"/>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0" name="直線コネクタ 639">
          <a:extLst>
            <a:ext uri="{FF2B5EF4-FFF2-40B4-BE49-F238E27FC236}">
              <a16:creationId xmlns:a16="http://schemas.microsoft.com/office/drawing/2014/main" id="{2F7AA8DE-2C6D-4334-AD4B-F4F0797B6D9C}"/>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1" name="テキスト ボックス 640">
          <a:extLst>
            <a:ext uri="{FF2B5EF4-FFF2-40B4-BE49-F238E27FC236}">
              <a16:creationId xmlns:a16="http://schemas.microsoft.com/office/drawing/2014/main" id="{59256EA1-D7AA-42D1-8882-0B006594142F}"/>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2" name="直線コネクタ 641">
          <a:extLst>
            <a:ext uri="{FF2B5EF4-FFF2-40B4-BE49-F238E27FC236}">
              <a16:creationId xmlns:a16="http://schemas.microsoft.com/office/drawing/2014/main" id="{1D457632-EF29-4394-B36E-8A417F629315}"/>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3" name="テキスト ボックス 642">
          <a:extLst>
            <a:ext uri="{FF2B5EF4-FFF2-40B4-BE49-F238E27FC236}">
              <a16:creationId xmlns:a16="http://schemas.microsoft.com/office/drawing/2014/main" id="{C7E3E6D3-27F4-41BC-8AAE-DFDEBA846B43}"/>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4" name="直線コネクタ 643">
          <a:extLst>
            <a:ext uri="{FF2B5EF4-FFF2-40B4-BE49-F238E27FC236}">
              <a16:creationId xmlns:a16="http://schemas.microsoft.com/office/drawing/2014/main" id="{170A6533-5078-48CB-90E4-59B24FE3349A}"/>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5" name="テキスト ボックス 644">
          <a:extLst>
            <a:ext uri="{FF2B5EF4-FFF2-40B4-BE49-F238E27FC236}">
              <a16:creationId xmlns:a16="http://schemas.microsoft.com/office/drawing/2014/main" id="{24F2A4E1-8D3D-40D8-AB0B-F7AE20CF6302}"/>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6" name="【消防施設】&#10;一人当たり面積グラフ枠">
          <a:extLst>
            <a:ext uri="{FF2B5EF4-FFF2-40B4-BE49-F238E27FC236}">
              <a16:creationId xmlns:a16="http://schemas.microsoft.com/office/drawing/2014/main" id="{6FCC9E44-F06F-49AC-B4B4-306DF5DABED5}"/>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84</xdr:row>
      <xdr:rowOff>120396</xdr:rowOff>
    </xdr:to>
    <xdr:cxnSp macro="">
      <xdr:nvCxnSpPr>
        <xdr:cNvPr id="647" name="直線コネクタ 646">
          <a:extLst>
            <a:ext uri="{FF2B5EF4-FFF2-40B4-BE49-F238E27FC236}">
              <a16:creationId xmlns:a16="http://schemas.microsoft.com/office/drawing/2014/main" id="{0E2BF5AE-E89E-4A56-992B-DCFB681FBAAB}"/>
            </a:ext>
          </a:extLst>
        </xdr:cNvPr>
        <xdr:cNvCxnSpPr/>
      </xdr:nvCxnSpPr>
      <xdr:spPr>
        <a:xfrm flipV="1">
          <a:off x="19509104" y="13026391"/>
          <a:ext cx="0" cy="1175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124223</xdr:rowOff>
    </xdr:from>
    <xdr:ext cx="469744" cy="259045"/>
    <xdr:sp macro="" textlink="">
      <xdr:nvSpPr>
        <xdr:cNvPr id="648" name="【消防施設】&#10;一人当たり面積最小値テキスト">
          <a:extLst>
            <a:ext uri="{FF2B5EF4-FFF2-40B4-BE49-F238E27FC236}">
              <a16:creationId xmlns:a16="http://schemas.microsoft.com/office/drawing/2014/main" id="{038242EE-2C1E-400E-A9FB-E9F7C3E869B3}"/>
            </a:ext>
          </a:extLst>
        </xdr:cNvPr>
        <xdr:cNvSpPr txBox="1"/>
      </xdr:nvSpPr>
      <xdr:spPr>
        <a:xfrm>
          <a:off x="19547840" y="1420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120396</xdr:rowOff>
    </xdr:from>
    <xdr:to>
      <xdr:col>116</xdr:col>
      <xdr:colOff>152400</xdr:colOff>
      <xdr:row>84</xdr:row>
      <xdr:rowOff>120396</xdr:rowOff>
    </xdr:to>
    <xdr:cxnSp macro="">
      <xdr:nvCxnSpPr>
        <xdr:cNvPr id="649" name="直線コネクタ 648">
          <a:extLst>
            <a:ext uri="{FF2B5EF4-FFF2-40B4-BE49-F238E27FC236}">
              <a16:creationId xmlns:a16="http://schemas.microsoft.com/office/drawing/2014/main" id="{5480E7FA-EAE4-4DF4-A2D4-DFEC952B728A}"/>
            </a:ext>
          </a:extLst>
        </xdr:cNvPr>
        <xdr:cNvCxnSpPr/>
      </xdr:nvCxnSpPr>
      <xdr:spPr>
        <a:xfrm>
          <a:off x="19443700" y="142021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650" name="【消防施設】&#10;一人当たり面積最大値テキスト">
          <a:extLst>
            <a:ext uri="{FF2B5EF4-FFF2-40B4-BE49-F238E27FC236}">
              <a16:creationId xmlns:a16="http://schemas.microsoft.com/office/drawing/2014/main" id="{3B269421-62AF-4B17-AA97-1EC6392B5970}"/>
            </a:ext>
          </a:extLst>
        </xdr:cNvPr>
        <xdr:cNvSpPr txBox="1"/>
      </xdr:nvSpPr>
      <xdr:spPr>
        <a:xfrm>
          <a:off x="19547840" y="1280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651" name="直線コネクタ 650">
          <a:extLst>
            <a:ext uri="{FF2B5EF4-FFF2-40B4-BE49-F238E27FC236}">
              <a16:creationId xmlns:a16="http://schemas.microsoft.com/office/drawing/2014/main" id="{5DD20F52-72D8-4B9C-B2A4-EB200E963FD1}"/>
            </a:ext>
          </a:extLst>
        </xdr:cNvPr>
        <xdr:cNvCxnSpPr/>
      </xdr:nvCxnSpPr>
      <xdr:spPr>
        <a:xfrm>
          <a:off x="19443700" y="130263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13733</xdr:rowOff>
    </xdr:from>
    <xdr:ext cx="469744" cy="259045"/>
    <xdr:sp macro="" textlink="">
      <xdr:nvSpPr>
        <xdr:cNvPr id="652" name="【消防施設】&#10;一人当たり面積平均値テキスト">
          <a:extLst>
            <a:ext uri="{FF2B5EF4-FFF2-40B4-BE49-F238E27FC236}">
              <a16:creationId xmlns:a16="http://schemas.microsoft.com/office/drawing/2014/main" id="{881B1F44-1AD2-4A4F-92D9-69A89EEEEDB6}"/>
            </a:ext>
          </a:extLst>
        </xdr:cNvPr>
        <xdr:cNvSpPr txBox="1"/>
      </xdr:nvSpPr>
      <xdr:spPr>
        <a:xfrm>
          <a:off x="19547840" y="13592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35306</xdr:rowOff>
    </xdr:from>
    <xdr:to>
      <xdr:col>116</xdr:col>
      <xdr:colOff>114300</xdr:colOff>
      <xdr:row>81</xdr:row>
      <xdr:rowOff>136906</xdr:rowOff>
    </xdr:to>
    <xdr:sp macro="" textlink="">
      <xdr:nvSpPr>
        <xdr:cNvPr id="653" name="フローチャート: 判断 652">
          <a:extLst>
            <a:ext uri="{FF2B5EF4-FFF2-40B4-BE49-F238E27FC236}">
              <a16:creationId xmlns:a16="http://schemas.microsoft.com/office/drawing/2014/main" id="{36C1C19C-4683-48FB-8165-7FF08341D2F6}"/>
            </a:ext>
          </a:extLst>
        </xdr:cNvPr>
        <xdr:cNvSpPr/>
      </xdr:nvSpPr>
      <xdr:spPr>
        <a:xfrm>
          <a:off x="19458940" y="136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85598</xdr:rowOff>
    </xdr:from>
    <xdr:to>
      <xdr:col>112</xdr:col>
      <xdr:colOff>38100</xdr:colOff>
      <xdr:row>82</xdr:row>
      <xdr:rowOff>15748</xdr:rowOff>
    </xdr:to>
    <xdr:sp macro="" textlink="">
      <xdr:nvSpPr>
        <xdr:cNvPr id="654" name="フローチャート: 判断 653">
          <a:extLst>
            <a:ext uri="{FF2B5EF4-FFF2-40B4-BE49-F238E27FC236}">
              <a16:creationId xmlns:a16="http://schemas.microsoft.com/office/drawing/2014/main" id="{C9EF300D-CD62-4C80-B204-AAFD392197E4}"/>
            </a:ext>
          </a:extLst>
        </xdr:cNvPr>
        <xdr:cNvSpPr/>
      </xdr:nvSpPr>
      <xdr:spPr>
        <a:xfrm>
          <a:off x="18735040" y="136644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6875</xdr:rowOff>
    </xdr:from>
    <xdr:ext cx="469744" cy="259045"/>
    <xdr:sp macro="" textlink="">
      <xdr:nvSpPr>
        <xdr:cNvPr id="655" name="n_1aveValue【消防施設】&#10;一人当たり面積">
          <a:extLst>
            <a:ext uri="{FF2B5EF4-FFF2-40B4-BE49-F238E27FC236}">
              <a16:creationId xmlns:a16="http://schemas.microsoft.com/office/drawing/2014/main" id="{9C133A0A-F441-46E5-9568-7318105F865E}"/>
            </a:ext>
          </a:extLst>
        </xdr:cNvPr>
        <xdr:cNvSpPr txBox="1"/>
      </xdr:nvSpPr>
      <xdr:spPr>
        <a:xfrm>
          <a:off x="18561127" y="1375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46737</xdr:rowOff>
    </xdr:from>
    <xdr:to>
      <xdr:col>107</xdr:col>
      <xdr:colOff>101600</xdr:colOff>
      <xdr:row>82</xdr:row>
      <xdr:rowOff>148337</xdr:rowOff>
    </xdr:to>
    <xdr:sp macro="" textlink="">
      <xdr:nvSpPr>
        <xdr:cNvPr id="656" name="フローチャート: 判断 655">
          <a:extLst>
            <a:ext uri="{FF2B5EF4-FFF2-40B4-BE49-F238E27FC236}">
              <a16:creationId xmlns:a16="http://schemas.microsoft.com/office/drawing/2014/main" id="{9950F32E-0A9E-474B-8457-328CC7AAF203}"/>
            </a:ext>
          </a:extLst>
        </xdr:cNvPr>
        <xdr:cNvSpPr/>
      </xdr:nvSpPr>
      <xdr:spPr>
        <a:xfrm>
          <a:off x="17937480" y="137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139464</xdr:rowOff>
    </xdr:from>
    <xdr:ext cx="469744" cy="259045"/>
    <xdr:sp macro="" textlink="">
      <xdr:nvSpPr>
        <xdr:cNvPr id="657" name="n_2aveValue【消防施設】&#10;一人当たり面積">
          <a:extLst>
            <a:ext uri="{FF2B5EF4-FFF2-40B4-BE49-F238E27FC236}">
              <a16:creationId xmlns:a16="http://schemas.microsoft.com/office/drawing/2014/main" id="{9E5AC171-DEFA-4EDD-BBC2-80A73A820D76}"/>
            </a:ext>
          </a:extLst>
        </xdr:cNvPr>
        <xdr:cNvSpPr txBox="1"/>
      </xdr:nvSpPr>
      <xdr:spPr>
        <a:xfrm>
          <a:off x="17776267" y="1388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17018</xdr:rowOff>
    </xdr:from>
    <xdr:to>
      <xdr:col>102</xdr:col>
      <xdr:colOff>165100</xdr:colOff>
      <xdr:row>83</xdr:row>
      <xdr:rowOff>118618</xdr:rowOff>
    </xdr:to>
    <xdr:sp macro="" textlink="">
      <xdr:nvSpPr>
        <xdr:cNvPr id="658" name="フローチャート: 判断 657">
          <a:extLst>
            <a:ext uri="{FF2B5EF4-FFF2-40B4-BE49-F238E27FC236}">
              <a16:creationId xmlns:a16="http://schemas.microsoft.com/office/drawing/2014/main" id="{C54C5C00-2E82-4A79-A63F-9C412D0B7233}"/>
            </a:ext>
          </a:extLst>
        </xdr:cNvPr>
        <xdr:cNvSpPr/>
      </xdr:nvSpPr>
      <xdr:spPr>
        <a:xfrm>
          <a:off x="17162780" y="139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109745</xdr:rowOff>
    </xdr:from>
    <xdr:ext cx="469744" cy="259045"/>
    <xdr:sp macro="" textlink="">
      <xdr:nvSpPr>
        <xdr:cNvPr id="659" name="n_3aveValue【消防施設】&#10;一人当たり面積">
          <a:extLst>
            <a:ext uri="{FF2B5EF4-FFF2-40B4-BE49-F238E27FC236}">
              <a16:creationId xmlns:a16="http://schemas.microsoft.com/office/drawing/2014/main" id="{864E8124-FFF7-4327-B3D7-7FCD6DDBB56C}"/>
            </a:ext>
          </a:extLst>
        </xdr:cNvPr>
        <xdr:cNvSpPr txBox="1"/>
      </xdr:nvSpPr>
      <xdr:spPr>
        <a:xfrm>
          <a:off x="17001567" y="1402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E3BA8825-F9BC-4A06-9C51-EB16973FB555}"/>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BC9AB9CF-91D6-450B-82D4-0FD78B5FD7ED}"/>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35629951-F995-4203-802E-C1EC86B6A64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82BFFB5C-5853-4EF6-9EA9-4B7C7EDCA438}"/>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D72AF89D-12D7-48CA-AC70-886564E57087}"/>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67311</xdr:rowOff>
    </xdr:from>
    <xdr:to>
      <xdr:col>116</xdr:col>
      <xdr:colOff>114300</xdr:colOff>
      <xdr:row>77</xdr:row>
      <xdr:rowOff>168911</xdr:rowOff>
    </xdr:to>
    <xdr:sp macro="" textlink="">
      <xdr:nvSpPr>
        <xdr:cNvPr id="665" name="楕円 664">
          <a:extLst>
            <a:ext uri="{FF2B5EF4-FFF2-40B4-BE49-F238E27FC236}">
              <a16:creationId xmlns:a16="http://schemas.microsoft.com/office/drawing/2014/main" id="{4C8A6F04-0CC4-421B-90A4-FC58C21E0BD3}"/>
            </a:ext>
          </a:extLst>
        </xdr:cNvPr>
        <xdr:cNvSpPr/>
      </xdr:nvSpPr>
      <xdr:spPr>
        <a:xfrm>
          <a:off x="19458940" y="1297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20338</xdr:rowOff>
    </xdr:from>
    <xdr:ext cx="469744" cy="259045"/>
    <xdr:sp macro="" textlink="">
      <xdr:nvSpPr>
        <xdr:cNvPr id="666" name="【消防施設】&#10;一人当たり面積該当値テキスト">
          <a:extLst>
            <a:ext uri="{FF2B5EF4-FFF2-40B4-BE49-F238E27FC236}">
              <a16:creationId xmlns:a16="http://schemas.microsoft.com/office/drawing/2014/main" id="{79F703A6-7FD5-41A9-875E-5F877DC6C60C}"/>
            </a:ext>
          </a:extLst>
        </xdr:cNvPr>
        <xdr:cNvSpPr txBox="1"/>
      </xdr:nvSpPr>
      <xdr:spPr>
        <a:xfrm>
          <a:off x="19547840" y="12928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113030</xdr:rowOff>
    </xdr:from>
    <xdr:to>
      <xdr:col>112</xdr:col>
      <xdr:colOff>38100</xdr:colOff>
      <xdr:row>78</xdr:row>
      <xdr:rowOff>43180</xdr:rowOff>
    </xdr:to>
    <xdr:sp macro="" textlink="">
      <xdr:nvSpPr>
        <xdr:cNvPr id="667" name="楕円 666">
          <a:extLst>
            <a:ext uri="{FF2B5EF4-FFF2-40B4-BE49-F238E27FC236}">
              <a16:creationId xmlns:a16="http://schemas.microsoft.com/office/drawing/2014/main" id="{3BBD6AFB-2A43-42DF-AAF6-1FACE8BF318F}"/>
            </a:ext>
          </a:extLst>
        </xdr:cNvPr>
        <xdr:cNvSpPr/>
      </xdr:nvSpPr>
      <xdr:spPr>
        <a:xfrm>
          <a:off x="18735040" y="130213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118111</xdr:rowOff>
    </xdr:from>
    <xdr:to>
      <xdr:col>116</xdr:col>
      <xdr:colOff>63500</xdr:colOff>
      <xdr:row>77</xdr:row>
      <xdr:rowOff>163830</xdr:rowOff>
    </xdr:to>
    <xdr:cxnSp macro="">
      <xdr:nvCxnSpPr>
        <xdr:cNvPr id="668" name="直線コネクタ 667">
          <a:extLst>
            <a:ext uri="{FF2B5EF4-FFF2-40B4-BE49-F238E27FC236}">
              <a16:creationId xmlns:a16="http://schemas.microsoft.com/office/drawing/2014/main" id="{C5701E1C-A160-4394-B29C-D20BF7F6312D}"/>
            </a:ext>
          </a:extLst>
        </xdr:cNvPr>
        <xdr:cNvCxnSpPr/>
      </xdr:nvCxnSpPr>
      <xdr:spPr>
        <a:xfrm flipV="1">
          <a:off x="18778220" y="13026391"/>
          <a:ext cx="73152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151892</xdr:rowOff>
    </xdr:from>
    <xdr:to>
      <xdr:col>107</xdr:col>
      <xdr:colOff>101600</xdr:colOff>
      <xdr:row>79</xdr:row>
      <xdr:rowOff>82042</xdr:rowOff>
    </xdr:to>
    <xdr:sp macro="" textlink="">
      <xdr:nvSpPr>
        <xdr:cNvPr id="669" name="楕円 668">
          <a:extLst>
            <a:ext uri="{FF2B5EF4-FFF2-40B4-BE49-F238E27FC236}">
              <a16:creationId xmlns:a16="http://schemas.microsoft.com/office/drawing/2014/main" id="{AA3EC93E-D802-423A-9476-4643A8302EC5}"/>
            </a:ext>
          </a:extLst>
        </xdr:cNvPr>
        <xdr:cNvSpPr/>
      </xdr:nvSpPr>
      <xdr:spPr>
        <a:xfrm>
          <a:off x="17937480" y="132278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163830</xdr:rowOff>
    </xdr:from>
    <xdr:to>
      <xdr:col>111</xdr:col>
      <xdr:colOff>177800</xdr:colOff>
      <xdr:row>79</xdr:row>
      <xdr:rowOff>31242</xdr:rowOff>
    </xdr:to>
    <xdr:cxnSp macro="">
      <xdr:nvCxnSpPr>
        <xdr:cNvPr id="670" name="直線コネクタ 669">
          <a:extLst>
            <a:ext uri="{FF2B5EF4-FFF2-40B4-BE49-F238E27FC236}">
              <a16:creationId xmlns:a16="http://schemas.microsoft.com/office/drawing/2014/main" id="{65B5F410-9362-4FFA-B98C-42F5A836D511}"/>
            </a:ext>
          </a:extLst>
        </xdr:cNvPr>
        <xdr:cNvCxnSpPr/>
      </xdr:nvCxnSpPr>
      <xdr:spPr>
        <a:xfrm flipV="1">
          <a:off x="17988280" y="13072110"/>
          <a:ext cx="78994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12446</xdr:rowOff>
    </xdr:from>
    <xdr:to>
      <xdr:col>102</xdr:col>
      <xdr:colOff>165100</xdr:colOff>
      <xdr:row>79</xdr:row>
      <xdr:rowOff>114046</xdr:rowOff>
    </xdr:to>
    <xdr:sp macro="" textlink="">
      <xdr:nvSpPr>
        <xdr:cNvPr id="671" name="楕円 670">
          <a:extLst>
            <a:ext uri="{FF2B5EF4-FFF2-40B4-BE49-F238E27FC236}">
              <a16:creationId xmlns:a16="http://schemas.microsoft.com/office/drawing/2014/main" id="{0C913385-5FF7-4EB0-BCDE-A2D0AA3278AA}"/>
            </a:ext>
          </a:extLst>
        </xdr:cNvPr>
        <xdr:cNvSpPr/>
      </xdr:nvSpPr>
      <xdr:spPr>
        <a:xfrm>
          <a:off x="17162780" y="1325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31242</xdr:rowOff>
    </xdr:from>
    <xdr:to>
      <xdr:col>107</xdr:col>
      <xdr:colOff>50800</xdr:colOff>
      <xdr:row>79</xdr:row>
      <xdr:rowOff>63246</xdr:rowOff>
    </xdr:to>
    <xdr:cxnSp macro="">
      <xdr:nvCxnSpPr>
        <xdr:cNvPr id="672" name="直線コネクタ 671">
          <a:extLst>
            <a:ext uri="{FF2B5EF4-FFF2-40B4-BE49-F238E27FC236}">
              <a16:creationId xmlns:a16="http://schemas.microsoft.com/office/drawing/2014/main" id="{9EC50E33-5911-4D1C-875F-FEF780F6FD6C}"/>
            </a:ext>
          </a:extLst>
        </xdr:cNvPr>
        <xdr:cNvCxnSpPr/>
      </xdr:nvCxnSpPr>
      <xdr:spPr>
        <a:xfrm flipV="1">
          <a:off x="17213580" y="13274802"/>
          <a:ext cx="7747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76</xdr:row>
      <xdr:rowOff>59707</xdr:rowOff>
    </xdr:from>
    <xdr:ext cx="469744" cy="259045"/>
    <xdr:sp macro="" textlink="">
      <xdr:nvSpPr>
        <xdr:cNvPr id="673" name="n_1mainValue【消防施設】&#10;一人当たり面積">
          <a:extLst>
            <a:ext uri="{FF2B5EF4-FFF2-40B4-BE49-F238E27FC236}">
              <a16:creationId xmlns:a16="http://schemas.microsoft.com/office/drawing/2014/main" id="{962407B1-8952-4254-B76E-BD41A798BB5A}"/>
            </a:ext>
          </a:extLst>
        </xdr:cNvPr>
        <xdr:cNvSpPr txBox="1"/>
      </xdr:nvSpPr>
      <xdr:spPr>
        <a:xfrm>
          <a:off x="18561127" y="1280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98569</xdr:rowOff>
    </xdr:from>
    <xdr:ext cx="469744" cy="259045"/>
    <xdr:sp macro="" textlink="">
      <xdr:nvSpPr>
        <xdr:cNvPr id="674" name="n_2mainValue【消防施設】&#10;一人当たり面積">
          <a:extLst>
            <a:ext uri="{FF2B5EF4-FFF2-40B4-BE49-F238E27FC236}">
              <a16:creationId xmlns:a16="http://schemas.microsoft.com/office/drawing/2014/main" id="{2D3B077C-E5F3-494B-A1FD-1453E7176BE7}"/>
            </a:ext>
          </a:extLst>
        </xdr:cNvPr>
        <xdr:cNvSpPr txBox="1"/>
      </xdr:nvSpPr>
      <xdr:spPr>
        <a:xfrm>
          <a:off x="17776267" y="1300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130573</xdr:rowOff>
    </xdr:from>
    <xdr:ext cx="469744" cy="259045"/>
    <xdr:sp macro="" textlink="">
      <xdr:nvSpPr>
        <xdr:cNvPr id="675" name="n_3mainValue【消防施設】&#10;一人当たり面積">
          <a:extLst>
            <a:ext uri="{FF2B5EF4-FFF2-40B4-BE49-F238E27FC236}">
              <a16:creationId xmlns:a16="http://schemas.microsoft.com/office/drawing/2014/main" id="{1BEA2A78-4836-455F-9C2E-DFAD50B53DDB}"/>
            </a:ext>
          </a:extLst>
        </xdr:cNvPr>
        <xdr:cNvSpPr txBox="1"/>
      </xdr:nvSpPr>
      <xdr:spPr>
        <a:xfrm>
          <a:off x="17001567" y="1303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a:extLst>
            <a:ext uri="{FF2B5EF4-FFF2-40B4-BE49-F238E27FC236}">
              <a16:creationId xmlns:a16="http://schemas.microsoft.com/office/drawing/2014/main" id="{E319E7E3-93F4-4FC4-B5A8-133D64FECECB}"/>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a:extLst>
            <a:ext uri="{FF2B5EF4-FFF2-40B4-BE49-F238E27FC236}">
              <a16:creationId xmlns:a16="http://schemas.microsoft.com/office/drawing/2014/main" id="{6889B86A-C470-41E5-B93E-26F27A0A0B71}"/>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a:extLst>
            <a:ext uri="{FF2B5EF4-FFF2-40B4-BE49-F238E27FC236}">
              <a16:creationId xmlns:a16="http://schemas.microsoft.com/office/drawing/2014/main" id="{B480D36D-A88D-4FD4-8E5E-9CA07630D5EB}"/>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a:extLst>
            <a:ext uri="{FF2B5EF4-FFF2-40B4-BE49-F238E27FC236}">
              <a16:creationId xmlns:a16="http://schemas.microsoft.com/office/drawing/2014/main" id="{7F8FB393-FDC0-41B4-B88E-D6C4A3AA202E}"/>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a:extLst>
            <a:ext uri="{FF2B5EF4-FFF2-40B4-BE49-F238E27FC236}">
              <a16:creationId xmlns:a16="http://schemas.microsoft.com/office/drawing/2014/main" id="{7C38E83E-6C1D-426F-8D67-A815294F6ECE}"/>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a:extLst>
            <a:ext uri="{FF2B5EF4-FFF2-40B4-BE49-F238E27FC236}">
              <a16:creationId xmlns:a16="http://schemas.microsoft.com/office/drawing/2014/main" id="{07026DBA-93B8-4805-8F60-51123E62CA9D}"/>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a:extLst>
            <a:ext uri="{FF2B5EF4-FFF2-40B4-BE49-F238E27FC236}">
              <a16:creationId xmlns:a16="http://schemas.microsoft.com/office/drawing/2014/main" id="{2D2007AA-C84F-43F6-B3DD-9B38CF5990AD}"/>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a:extLst>
            <a:ext uri="{FF2B5EF4-FFF2-40B4-BE49-F238E27FC236}">
              <a16:creationId xmlns:a16="http://schemas.microsoft.com/office/drawing/2014/main" id="{7C0CB29B-D293-4B07-AA02-84E626BC9FC5}"/>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a:extLst>
            <a:ext uri="{FF2B5EF4-FFF2-40B4-BE49-F238E27FC236}">
              <a16:creationId xmlns:a16="http://schemas.microsoft.com/office/drawing/2014/main" id="{D0C7A197-D5D6-4709-9333-041281F4A55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a:extLst>
            <a:ext uri="{FF2B5EF4-FFF2-40B4-BE49-F238E27FC236}">
              <a16:creationId xmlns:a16="http://schemas.microsoft.com/office/drawing/2014/main" id="{6CE667C8-559F-4A6C-82D0-EB0A3A8E0D92}"/>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86" name="テキスト ボックス 685">
          <a:extLst>
            <a:ext uri="{FF2B5EF4-FFF2-40B4-BE49-F238E27FC236}">
              <a16:creationId xmlns:a16="http://schemas.microsoft.com/office/drawing/2014/main" id="{E10405A6-D5B4-41FD-9B97-926DE420C51F}"/>
            </a:ext>
          </a:extLst>
        </xdr:cNvPr>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7" name="直線コネクタ 686">
          <a:extLst>
            <a:ext uri="{FF2B5EF4-FFF2-40B4-BE49-F238E27FC236}">
              <a16:creationId xmlns:a16="http://schemas.microsoft.com/office/drawing/2014/main" id="{43E7C9C6-673A-4CDF-9AD8-3C91E11841DF}"/>
            </a:ext>
          </a:extLst>
        </xdr:cNvPr>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88" name="テキスト ボックス 687">
          <a:extLst>
            <a:ext uri="{FF2B5EF4-FFF2-40B4-BE49-F238E27FC236}">
              <a16:creationId xmlns:a16="http://schemas.microsoft.com/office/drawing/2014/main" id="{96816F34-2878-40C0-834B-6324E17F5B19}"/>
            </a:ext>
          </a:extLst>
        </xdr:cNvPr>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89" name="直線コネクタ 688">
          <a:extLst>
            <a:ext uri="{FF2B5EF4-FFF2-40B4-BE49-F238E27FC236}">
              <a16:creationId xmlns:a16="http://schemas.microsoft.com/office/drawing/2014/main" id="{D2FE89E5-51B9-4729-9170-F08AB64C930D}"/>
            </a:ext>
          </a:extLst>
        </xdr:cNvPr>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0" name="テキスト ボックス 689">
          <a:extLst>
            <a:ext uri="{FF2B5EF4-FFF2-40B4-BE49-F238E27FC236}">
              <a16:creationId xmlns:a16="http://schemas.microsoft.com/office/drawing/2014/main" id="{76496451-6307-48C6-A399-C0672B56C35E}"/>
            </a:ext>
          </a:extLst>
        </xdr:cNvPr>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1" name="直線コネクタ 690">
          <a:extLst>
            <a:ext uri="{FF2B5EF4-FFF2-40B4-BE49-F238E27FC236}">
              <a16:creationId xmlns:a16="http://schemas.microsoft.com/office/drawing/2014/main" id="{789EA46D-06B2-4DD1-91C2-E28CB8E2BD8F}"/>
            </a:ext>
          </a:extLst>
        </xdr:cNvPr>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2" name="テキスト ボックス 691">
          <a:extLst>
            <a:ext uri="{FF2B5EF4-FFF2-40B4-BE49-F238E27FC236}">
              <a16:creationId xmlns:a16="http://schemas.microsoft.com/office/drawing/2014/main" id="{E58EFFEA-E899-4069-82FC-20A35B9B0AA1}"/>
            </a:ext>
          </a:extLst>
        </xdr:cNvPr>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3" name="直線コネクタ 692">
          <a:extLst>
            <a:ext uri="{FF2B5EF4-FFF2-40B4-BE49-F238E27FC236}">
              <a16:creationId xmlns:a16="http://schemas.microsoft.com/office/drawing/2014/main" id="{3CB59D20-C08C-4E8E-AF7A-98D3F4FD1DE8}"/>
            </a:ext>
          </a:extLst>
        </xdr:cNvPr>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94" name="テキスト ボックス 693">
          <a:extLst>
            <a:ext uri="{FF2B5EF4-FFF2-40B4-BE49-F238E27FC236}">
              <a16:creationId xmlns:a16="http://schemas.microsoft.com/office/drawing/2014/main" id="{F91FD2BF-C14D-488C-8244-8D17445C2B50}"/>
            </a:ext>
          </a:extLst>
        </xdr:cNvPr>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5" name="直線コネクタ 694">
          <a:extLst>
            <a:ext uri="{FF2B5EF4-FFF2-40B4-BE49-F238E27FC236}">
              <a16:creationId xmlns:a16="http://schemas.microsoft.com/office/drawing/2014/main" id="{86313702-036A-4825-B672-34043D58E585}"/>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96" name="テキスト ボックス 695">
          <a:extLst>
            <a:ext uri="{FF2B5EF4-FFF2-40B4-BE49-F238E27FC236}">
              <a16:creationId xmlns:a16="http://schemas.microsoft.com/office/drawing/2014/main" id="{D7DF22AB-0223-49E0-8E5E-3C8975614489}"/>
            </a:ext>
          </a:extLst>
        </xdr:cNvPr>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7" name="【庁舎】&#10;有形固定資産減価償却率グラフ枠">
          <a:extLst>
            <a:ext uri="{FF2B5EF4-FFF2-40B4-BE49-F238E27FC236}">
              <a16:creationId xmlns:a16="http://schemas.microsoft.com/office/drawing/2014/main" id="{5A1DCBAA-CF11-4995-B07D-50077DEBAB4C}"/>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102</xdr:row>
      <xdr:rowOff>7620</xdr:rowOff>
    </xdr:from>
    <xdr:to>
      <xdr:col>85</xdr:col>
      <xdr:colOff>126364</xdr:colOff>
      <xdr:row>105</xdr:row>
      <xdr:rowOff>169926</xdr:rowOff>
    </xdr:to>
    <xdr:cxnSp macro="">
      <xdr:nvCxnSpPr>
        <xdr:cNvPr id="698" name="直線コネクタ 697">
          <a:extLst>
            <a:ext uri="{FF2B5EF4-FFF2-40B4-BE49-F238E27FC236}">
              <a16:creationId xmlns:a16="http://schemas.microsoft.com/office/drawing/2014/main" id="{4503599F-6D05-4FEE-AE4E-A6854AEE4EA8}"/>
            </a:ext>
          </a:extLst>
        </xdr:cNvPr>
        <xdr:cNvCxnSpPr/>
      </xdr:nvCxnSpPr>
      <xdr:spPr>
        <a:xfrm flipV="1">
          <a:off x="14375764" y="17106900"/>
          <a:ext cx="0" cy="665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2303</xdr:rowOff>
    </xdr:from>
    <xdr:ext cx="405111" cy="259045"/>
    <xdr:sp macro="" textlink="">
      <xdr:nvSpPr>
        <xdr:cNvPr id="699" name="【庁舎】&#10;有形固定資産減価償却率最小値テキスト">
          <a:extLst>
            <a:ext uri="{FF2B5EF4-FFF2-40B4-BE49-F238E27FC236}">
              <a16:creationId xmlns:a16="http://schemas.microsoft.com/office/drawing/2014/main" id="{57B652E8-63DD-4538-AB0A-74F3E05EF046}"/>
            </a:ext>
          </a:extLst>
        </xdr:cNvPr>
        <xdr:cNvSpPr txBox="1"/>
      </xdr:nvSpPr>
      <xdr:spPr>
        <a:xfrm>
          <a:off x="14414500" y="17772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105</xdr:row>
      <xdr:rowOff>169926</xdr:rowOff>
    </xdr:from>
    <xdr:to>
      <xdr:col>86</xdr:col>
      <xdr:colOff>25400</xdr:colOff>
      <xdr:row>105</xdr:row>
      <xdr:rowOff>169926</xdr:rowOff>
    </xdr:to>
    <xdr:cxnSp macro="">
      <xdr:nvCxnSpPr>
        <xdr:cNvPr id="700" name="直線コネクタ 699">
          <a:extLst>
            <a:ext uri="{FF2B5EF4-FFF2-40B4-BE49-F238E27FC236}">
              <a16:creationId xmlns:a16="http://schemas.microsoft.com/office/drawing/2014/main" id="{746EC6C3-42BD-4E8B-8F75-EDAFC1217BC2}"/>
            </a:ext>
          </a:extLst>
        </xdr:cNvPr>
        <xdr:cNvCxnSpPr/>
      </xdr:nvCxnSpPr>
      <xdr:spPr>
        <a:xfrm>
          <a:off x="14287500" y="177721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125747</xdr:rowOff>
    </xdr:from>
    <xdr:ext cx="405111" cy="259045"/>
    <xdr:sp macro="" textlink="">
      <xdr:nvSpPr>
        <xdr:cNvPr id="701" name="【庁舎】&#10;有形固定資産減価償却率最大値テキスト">
          <a:extLst>
            <a:ext uri="{FF2B5EF4-FFF2-40B4-BE49-F238E27FC236}">
              <a16:creationId xmlns:a16="http://schemas.microsoft.com/office/drawing/2014/main" id="{7E02C924-3422-4EC0-A7AA-3CD762E92179}"/>
            </a:ext>
          </a:extLst>
        </xdr:cNvPr>
        <xdr:cNvSpPr txBox="1"/>
      </xdr:nvSpPr>
      <xdr:spPr>
        <a:xfrm>
          <a:off x="14414500"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7620</xdr:rowOff>
    </xdr:from>
    <xdr:to>
      <xdr:col>86</xdr:col>
      <xdr:colOff>25400</xdr:colOff>
      <xdr:row>102</xdr:row>
      <xdr:rowOff>7620</xdr:rowOff>
    </xdr:to>
    <xdr:cxnSp macro="">
      <xdr:nvCxnSpPr>
        <xdr:cNvPr id="702" name="直線コネクタ 701">
          <a:extLst>
            <a:ext uri="{FF2B5EF4-FFF2-40B4-BE49-F238E27FC236}">
              <a16:creationId xmlns:a16="http://schemas.microsoft.com/office/drawing/2014/main" id="{609F1403-29AB-4917-9588-E558D8CBA46E}"/>
            </a:ext>
          </a:extLst>
        </xdr:cNvPr>
        <xdr:cNvCxnSpPr/>
      </xdr:nvCxnSpPr>
      <xdr:spPr>
        <a:xfrm>
          <a:off x="14287500" y="17106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11701</xdr:rowOff>
    </xdr:from>
    <xdr:ext cx="405111" cy="259045"/>
    <xdr:sp macro="" textlink="">
      <xdr:nvSpPr>
        <xdr:cNvPr id="703" name="【庁舎】&#10;有形固定資産減価償却率平均値テキスト">
          <a:extLst>
            <a:ext uri="{FF2B5EF4-FFF2-40B4-BE49-F238E27FC236}">
              <a16:creationId xmlns:a16="http://schemas.microsoft.com/office/drawing/2014/main" id="{E30D4D82-E0D6-4A0E-9EB1-9BB5DF319D44}"/>
            </a:ext>
          </a:extLst>
        </xdr:cNvPr>
        <xdr:cNvSpPr txBox="1"/>
      </xdr:nvSpPr>
      <xdr:spPr>
        <a:xfrm>
          <a:off x="14414500" y="17278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160274</xdr:rowOff>
    </xdr:from>
    <xdr:to>
      <xdr:col>85</xdr:col>
      <xdr:colOff>177800</xdr:colOff>
      <xdr:row>104</xdr:row>
      <xdr:rowOff>90424</xdr:rowOff>
    </xdr:to>
    <xdr:sp macro="" textlink="">
      <xdr:nvSpPr>
        <xdr:cNvPr id="704" name="フローチャート: 判断 703">
          <a:extLst>
            <a:ext uri="{FF2B5EF4-FFF2-40B4-BE49-F238E27FC236}">
              <a16:creationId xmlns:a16="http://schemas.microsoft.com/office/drawing/2014/main" id="{E3E9C194-A1B0-4364-9A7B-FAD3E688C186}"/>
            </a:ext>
          </a:extLst>
        </xdr:cNvPr>
        <xdr:cNvSpPr/>
      </xdr:nvSpPr>
      <xdr:spPr>
        <a:xfrm>
          <a:off x="14325600" y="1742719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112268</xdr:rowOff>
    </xdr:from>
    <xdr:to>
      <xdr:col>81</xdr:col>
      <xdr:colOff>101600</xdr:colOff>
      <xdr:row>105</xdr:row>
      <xdr:rowOff>42418</xdr:rowOff>
    </xdr:to>
    <xdr:sp macro="" textlink="">
      <xdr:nvSpPr>
        <xdr:cNvPr id="705" name="フローチャート: 判断 704">
          <a:extLst>
            <a:ext uri="{FF2B5EF4-FFF2-40B4-BE49-F238E27FC236}">
              <a16:creationId xmlns:a16="http://schemas.microsoft.com/office/drawing/2014/main" id="{E0A48D53-7987-475E-A25F-047156BDD745}"/>
            </a:ext>
          </a:extLst>
        </xdr:cNvPr>
        <xdr:cNvSpPr/>
      </xdr:nvSpPr>
      <xdr:spPr>
        <a:xfrm>
          <a:off x="13578840" y="175468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58945</xdr:rowOff>
    </xdr:from>
    <xdr:ext cx="405111" cy="259045"/>
    <xdr:sp macro="" textlink="">
      <xdr:nvSpPr>
        <xdr:cNvPr id="706" name="n_1aveValue【庁舎】&#10;有形固定資産減価償却率">
          <a:extLst>
            <a:ext uri="{FF2B5EF4-FFF2-40B4-BE49-F238E27FC236}">
              <a16:creationId xmlns:a16="http://schemas.microsoft.com/office/drawing/2014/main" id="{EE53F92E-70D7-4C7B-9CE3-234CA4A4D5B9}"/>
            </a:ext>
          </a:extLst>
        </xdr:cNvPr>
        <xdr:cNvSpPr txBox="1"/>
      </xdr:nvSpPr>
      <xdr:spPr>
        <a:xfrm>
          <a:off x="13437244" y="17325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73406</xdr:rowOff>
    </xdr:from>
    <xdr:to>
      <xdr:col>76</xdr:col>
      <xdr:colOff>165100</xdr:colOff>
      <xdr:row>106</xdr:row>
      <xdr:rowOff>3556</xdr:rowOff>
    </xdr:to>
    <xdr:sp macro="" textlink="">
      <xdr:nvSpPr>
        <xdr:cNvPr id="707" name="フローチャート: 判断 706">
          <a:extLst>
            <a:ext uri="{FF2B5EF4-FFF2-40B4-BE49-F238E27FC236}">
              <a16:creationId xmlns:a16="http://schemas.microsoft.com/office/drawing/2014/main" id="{7BE6EE1B-54CA-4302-A83B-70C4F5C6A173}"/>
            </a:ext>
          </a:extLst>
        </xdr:cNvPr>
        <xdr:cNvSpPr/>
      </xdr:nvSpPr>
      <xdr:spPr>
        <a:xfrm>
          <a:off x="12804140" y="176756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20083</xdr:rowOff>
    </xdr:from>
    <xdr:ext cx="405111" cy="259045"/>
    <xdr:sp macro="" textlink="">
      <xdr:nvSpPr>
        <xdr:cNvPr id="708" name="n_2aveValue【庁舎】&#10;有形固定資産減価償却率">
          <a:extLst>
            <a:ext uri="{FF2B5EF4-FFF2-40B4-BE49-F238E27FC236}">
              <a16:creationId xmlns:a16="http://schemas.microsoft.com/office/drawing/2014/main" id="{34DF17E9-F438-4C75-9817-EB5461007DA6}"/>
            </a:ext>
          </a:extLst>
        </xdr:cNvPr>
        <xdr:cNvSpPr txBox="1"/>
      </xdr:nvSpPr>
      <xdr:spPr>
        <a:xfrm>
          <a:off x="12675244" y="1745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155702</xdr:rowOff>
    </xdr:from>
    <xdr:to>
      <xdr:col>72</xdr:col>
      <xdr:colOff>38100</xdr:colOff>
      <xdr:row>106</xdr:row>
      <xdr:rowOff>85852</xdr:rowOff>
    </xdr:to>
    <xdr:sp macro="" textlink="">
      <xdr:nvSpPr>
        <xdr:cNvPr id="709" name="フローチャート: 判断 708">
          <a:extLst>
            <a:ext uri="{FF2B5EF4-FFF2-40B4-BE49-F238E27FC236}">
              <a16:creationId xmlns:a16="http://schemas.microsoft.com/office/drawing/2014/main" id="{FE551006-CC27-4319-ABCC-E929BF2DDDF7}"/>
            </a:ext>
          </a:extLst>
        </xdr:cNvPr>
        <xdr:cNvSpPr/>
      </xdr:nvSpPr>
      <xdr:spPr>
        <a:xfrm>
          <a:off x="12029440" y="177579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106</xdr:row>
      <xdr:rowOff>76979</xdr:rowOff>
    </xdr:from>
    <xdr:ext cx="405111" cy="259045"/>
    <xdr:sp macro="" textlink="">
      <xdr:nvSpPr>
        <xdr:cNvPr id="710" name="n_3aveValue【庁舎】&#10;有形固定資産減価償却率">
          <a:extLst>
            <a:ext uri="{FF2B5EF4-FFF2-40B4-BE49-F238E27FC236}">
              <a16:creationId xmlns:a16="http://schemas.microsoft.com/office/drawing/2014/main" id="{EC60B210-4204-436A-821D-975011839E0A}"/>
            </a:ext>
          </a:extLst>
        </xdr:cNvPr>
        <xdr:cNvSpPr txBox="1"/>
      </xdr:nvSpPr>
      <xdr:spPr>
        <a:xfrm>
          <a:off x="11900544" y="17846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EC4BC8E4-CF95-4B2E-865C-0778330F11A3}"/>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9A2A57CA-8E6E-4471-9AAA-02CC892636B1}"/>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10AB2ABD-237E-4A24-BC11-4C539F9EAAFD}"/>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C178F77C-EF23-4AEE-943F-0375ECCDD78D}"/>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FFA56CC1-6CE6-4DF1-B54F-74934E3402E6}"/>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119126</xdr:rowOff>
    </xdr:from>
    <xdr:to>
      <xdr:col>85</xdr:col>
      <xdr:colOff>177800</xdr:colOff>
      <xdr:row>106</xdr:row>
      <xdr:rowOff>49276</xdr:rowOff>
    </xdr:to>
    <xdr:sp macro="" textlink="">
      <xdr:nvSpPr>
        <xdr:cNvPr id="716" name="楕円 715">
          <a:extLst>
            <a:ext uri="{FF2B5EF4-FFF2-40B4-BE49-F238E27FC236}">
              <a16:creationId xmlns:a16="http://schemas.microsoft.com/office/drawing/2014/main" id="{318A1108-04E9-4872-AFD5-5976984230ED}"/>
            </a:ext>
          </a:extLst>
        </xdr:cNvPr>
        <xdr:cNvSpPr/>
      </xdr:nvSpPr>
      <xdr:spPr>
        <a:xfrm>
          <a:off x="14325600" y="1772132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34053</xdr:rowOff>
    </xdr:from>
    <xdr:ext cx="405111" cy="259045"/>
    <xdr:sp macro="" textlink="">
      <xdr:nvSpPr>
        <xdr:cNvPr id="717" name="【庁舎】&#10;有形固定資産減価償却率該当値テキスト">
          <a:extLst>
            <a:ext uri="{FF2B5EF4-FFF2-40B4-BE49-F238E27FC236}">
              <a16:creationId xmlns:a16="http://schemas.microsoft.com/office/drawing/2014/main" id="{873F8B5B-0804-445F-BF1F-3839EF80A708}"/>
            </a:ext>
          </a:extLst>
        </xdr:cNvPr>
        <xdr:cNvSpPr txBox="1"/>
      </xdr:nvSpPr>
      <xdr:spPr>
        <a:xfrm>
          <a:off x="14414500" y="17636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93980</xdr:rowOff>
    </xdr:from>
    <xdr:to>
      <xdr:col>81</xdr:col>
      <xdr:colOff>101600</xdr:colOff>
      <xdr:row>107</xdr:row>
      <xdr:rowOff>24130</xdr:rowOff>
    </xdr:to>
    <xdr:sp macro="" textlink="">
      <xdr:nvSpPr>
        <xdr:cNvPr id="718" name="楕円 717">
          <a:extLst>
            <a:ext uri="{FF2B5EF4-FFF2-40B4-BE49-F238E27FC236}">
              <a16:creationId xmlns:a16="http://schemas.microsoft.com/office/drawing/2014/main" id="{90918064-FBC2-4D68-8AE2-E4ACC3A4BD41}"/>
            </a:ext>
          </a:extLst>
        </xdr:cNvPr>
        <xdr:cNvSpPr/>
      </xdr:nvSpPr>
      <xdr:spPr>
        <a:xfrm>
          <a:off x="13578840" y="17863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169926</xdr:rowOff>
    </xdr:from>
    <xdr:to>
      <xdr:col>85</xdr:col>
      <xdr:colOff>127000</xdr:colOff>
      <xdr:row>106</xdr:row>
      <xdr:rowOff>144780</xdr:rowOff>
    </xdr:to>
    <xdr:cxnSp macro="">
      <xdr:nvCxnSpPr>
        <xdr:cNvPr id="719" name="直線コネクタ 718">
          <a:extLst>
            <a:ext uri="{FF2B5EF4-FFF2-40B4-BE49-F238E27FC236}">
              <a16:creationId xmlns:a16="http://schemas.microsoft.com/office/drawing/2014/main" id="{415306DE-0BE9-4286-9A95-BEC2A41B8375}"/>
            </a:ext>
          </a:extLst>
        </xdr:cNvPr>
        <xdr:cNvCxnSpPr/>
      </xdr:nvCxnSpPr>
      <xdr:spPr>
        <a:xfrm flipV="1">
          <a:off x="13629640" y="17772126"/>
          <a:ext cx="74676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73406</xdr:rowOff>
    </xdr:from>
    <xdr:to>
      <xdr:col>76</xdr:col>
      <xdr:colOff>165100</xdr:colOff>
      <xdr:row>108</xdr:row>
      <xdr:rowOff>3556</xdr:rowOff>
    </xdr:to>
    <xdr:sp macro="" textlink="">
      <xdr:nvSpPr>
        <xdr:cNvPr id="720" name="楕円 719">
          <a:extLst>
            <a:ext uri="{FF2B5EF4-FFF2-40B4-BE49-F238E27FC236}">
              <a16:creationId xmlns:a16="http://schemas.microsoft.com/office/drawing/2014/main" id="{7FDE5423-31A1-4549-AB3C-AEE11DCC26B5}"/>
            </a:ext>
          </a:extLst>
        </xdr:cNvPr>
        <xdr:cNvSpPr/>
      </xdr:nvSpPr>
      <xdr:spPr>
        <a:xfrm>
          <a:off x="12804140" y="180108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144780</xdr:rowOff>
    </xdr:from>
    <xdr:to>
      <xdr:col>81</xdr:col>
      <xdr:colOff>50800</xdr:colOff>
      <xdr:row>107</xdr:row>
      <xdr:rowOff>124206</xdr:rowOff>
    </xdr:to>
    <xdr:cxnSp macro="">
      <xdr:nvCxnSpPr>
        <xdr:cNvPr id="721" name="直線コネクタ 720">
          <a:extLst>
            <a:ext uri="{FF2B5EF4-FFF2-40B4-BE49-F238E27FC236}">
              <a16:creationId xmlns:a16="http://schemas.microsoft.com/office/drawing/2014/main" id="{95E477C5-A6BC-4776-A78C-545F69289436}"/>
            </a:ext>
          </a:extLst>
        </xdr:cNvPr>
        <xdr:cNvCxnSpPr/>
      </xdr:nvCxnSpPr>
      <xdr:spPr>
        <a:xfrm flipV="1">
          <a:off x="12854940" y="17914620"/>
          <a:ext cx="774700" cy="14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167132</xdr:rowOff>
    </xdr:from>
    <xdr:to>
      <xdr:col>72</xdr:col>
      <xdr:colOff>38100</xdr:colOff>
      <xdr:row>105</xdr:row>
      <xdr:rowOff>97282</xdr:rowOff>
    </xdr:to>
    <xdr:sp macro="" textlink="">
      <xdr:nvSpPr>
        <xdr:cNvPr id="722" name="楕円 721">
          <a:extLst>
            <a:ext uri="{FF2B5EF4-FFF2-40B4-BE49-F238E27FC236}">
              <a16:creationId xmlns:a16="http://schemas.microsoft.com/office/drawing/2014/main" id="{A6DF3396-D8C2-4D40-8E7D-81184360C3E3}"/>
            </a:ext>
          </a:extLst>
        </xdr:cNvPr>
        <xdr:cNvSpPr/>
      </xdr:nvSpPr>
      <xdr:spPr>
        <a:xfrm>
          <a:off x="12029440" y="176016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46482</xdr:rowOff>
    </xdr:from>
    <xdr:to>
      <xdr:col>76</xdr:col>
      <xdr:colOff>114300</xdr:colOff>
      <xdr:row>107</xdr:row>
      <xdr:rowOff>124206</xdr:rowOff>
    </xdr:to>
    <xdr:cxnSp macro="">
      <xdr:nvCxnSpPr>
        <xdr:cNvPr id="723" name="直線コネクタ 722">
          <a:extLst>
            <a:ext uri="{FF2B5EF4-FFF2-40B4-BE49-F238E27FC236}">
              <a16:creationId xmlns:a16="http://schemas.microsoft.com/office/drawing/2014/main" id="{FD567B14-C38C-4391-A792-E776140902BD}"/>
            </a:ext>
          </a:extLst>
        </xdr:cNvPr>
        <xdr:cNvCxnSpPr/>
      </xdr:nvCxnSpPr>
      <xdr:spPr>
        <a:xfrm>
          <a:off x="12072620" y="17648682"/>
          <a:ext cx="782320" cy="41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15257</xdr:rowOff>
    </xdr:from>
    <xdr:ext cx="405111" cy="259045"/>
    <xdr:sp macro="" textlink="">
      <xdr:nvSpPr>
        <xdr:cNvPr id="724" name="n_1mainValue【庁舎】&#10;有形固定資産減価償却率">
          <a:extLst>
            <a:ext uri="{FF2B5EF4-FFF2-40B4-BE49-F238E27FC236}">
              <a16:creationId xmlns:a16="http://schemas.microsoft.com/office/drawing/2014/main" id="{0C29A8C2-A684-4E9D-9DE8-8BA170CE21CF}"/>
            </a:ext>
          </a:extLst>
        </xdr:cNvPr>
        <xdr:cNvSpPr txBox="1"/>
      </xdr:nvSpPr>
      <xdr:spPr>
        <a:xfrm>
          <a:off x="13437244" y="1795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166133</xdr:rowOff>
    </xdr:from>
    <xdr:ext cx="405111" cy="259045"/>
    <xdr:sp macro="" textlink="">
      <xdr:nvSpPr>
        <xdr:cNvPr id="725" name="n_2mainValue【庁舎】&#10;有形固定資産減価償却率">
          <a:extLst>
            <a:ext uri="{FF2B5EF4-FFF2-40B4-BE49-F238E27FC236}">
              <a16:creationId xmlns:a16="http://schemas.microsoft.com/office/drawing/2014/main" id="{A8DC89D1-3A24-4E89-A14A-1911AE4D6A00}"/>
            </a:ext>
          </a:extLst>
        </xdr:cNvPr>
        <xdr:cNvSpPr txBox="1"/>
      </xdr:nvSpPr>
      <xdr:spPr>
        <a:xfrm>
          <a:off x="12675244" y="1810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113809</xdr:rowOff>
    </xdr:from>
    <xdr:ext cx="405111" cy="259045"/>
    <xdr:sp macro="" textlink="">
      <xdr:nvSpPr>
        <xdr:cNvPr id="726" name="n_3mainValue【庁舎】&#10;有形固定資産減価償却率">
          <a:extLst>
            <a:ext uri="{FF2B5EF4-FFF2-40B4-BE49-F238E27FC236}">
              <a16:creationId xmlns:a16="http://schemas.microsoft.com/office/drawing/2014/main" id="{4E87E021-BBCC-4A4A-B6C3-05567D719BDD}"/>
            </a:ext>
          </a:extLst>
        </xdr:cNvPr>
        <xdr:cNvSpPr txBox="1"/>
      </xdr:nvSpPr>
      <xdr:spPr>
        <a:xfrm>
          <a:off x="11900544" y="17380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7" name="正方形/長方形 726">
          <a:extLst>
            <a:ext uri="{FF2B5EF4-FFF2-40B4-BE49-F238E27FC236}">
              <a16:creationId xmlns:a16="http://schemas.microsoft.com/office/drawing/2014/main" id="{16FD7FE8-4ACF-4B37-ADD5-E2C128B39792}"/>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8" name="正方形/長方形 727">
          <a:extLst>
            <a:ext uri="{FF2B5EF4-FFF2-40B4-BE49-F238E27FC236}">
              <a16:creationId xmlns:a16="http://schemas.microsoft.com/office/drawing/2014/main" id="{2AC8DDE5-A55E-45A4-BAB0-01C62F56FA8E}"/>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9" name="正方形/長方形 728">
          <a:extLst>
            <a:ext uri="{FF2B5EF4-FFF2-40B4-BE49-F238E27FC236}">
              <a16:creationId xmlns:a16="http://schemas.microsoft.com/office/drawing/2014/main" id="{F32395A6-0E21-4EB4-9801-4052FDF4E18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0" name="正方形/長方形 729">
          <a:extLst>
            <a:ext uri="{FF2B5EF4-FFF2-40B4-BE49-F238E27FC236}">
              <a16:creationId xmlns:a16="http://schemas.microsoft.com/office/drawing/2014/main" id="{1EB258F1-95AE-4B57-B192-1409E3988C23}"/>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1" name="正方形/長方形 730">
          <a:extLst>
            <a:ext uri="{FF2B5EF4-FFF2-40B4-BE49-F238E27FC236}">
              <a16:creationId xmlns:a16="http://schemas.microsoft.com/office/drawing/2014/main" id="{BAF49FA3-AD83-4391-B9B9-0CA8F76BA559}"/>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2" name="正方形/長方形 731">
          <a:extLst>
            <a:ext uri="{FF2B5EF4-FFF2-40B4-BE49-F238E27FC236}">
              <a16:creationId xmlns:a16="http://schemas.microsoft.com/office/drawing/2014/main" id="{27B397E7-9DDE-42D5-991E-BA0139F4764B}"/>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3" name="正方形/長方形 732">
          <a:extLst>
            <a:ext uri="{FF2B5EF4-FFF2-40B4-BE49-F238E27FC236}">
              <a16:creationId xmlns:a16="http://schemas.microsoft.com/office/drawing/2014/main" id="{8CE18903-06B9-4C5C-AA17-FA054FEED4E4}"/>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4" name="正方形/長方形 733">
          <a:extLst>
            <a:ext uri="{FF2B5EF4-FFF2-40B4-BE49-F238E27FC236}">
              <a16:creationId xmlns:a16="http://schemas.microsoft.com/office/drawing/2014/main" id="{89926C32-A0F1-4C28-8DC2-E01EC4DC06CD}"/>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5" name="テキスト ボックス 734">
          <a:extLst>
            <a:ext uri="{FF2B5EF4-FFF2-40B4-BE49-F238E27FC236}">
              <a16:creationId xmlns:a16="http://schemas.microsoft.com/office/drawing/2014/main" id="{B906CBB1-DFDE-4893-8C05-A497C34D5D43}"/>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6" name="直線コネクタ 735">
          <a:extLst>
            <a:ext uri="{FF2B5EF4-FFF2-40B4-BE49-F238E27FC236}">
              <a16:creationId xmlns:a16="http://schemas.microsoft.com/office/drawing/2014/main" id="{613568D6-A423-48AA-8E52-C4F0B086C67F}"/>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37" name="テキスト ボックス 736">
          <a:extLst>
            <a:ext uri="{FF2B5EF4-FFF2-40B4-BE49-F238E27FC236}">
              <a16:creationId xmlns:a16="http://schemas.microsoft.com/office/drawing/2014/main" id="{EC08B3F5-24A2-4B09-A1F7-947432867487}"/>
            </a:ext>
          </a:extLst>
        </xdr:cNvPr>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38" name="直線コネクタ 737">
          <a:extLst>
            <a:ext uri="{FF2B5EF4-FFF2-40B4-BE49-F238E27FC236}">
              <a16:creationId xmlns:a16="http://schemas.microsoft.com/office/drawing/2014/main" id="{DFCF37C6-72BC-43E4-AC04-FC7B89D5ABB3}"/>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9" name="テキスト ボックス 738">
          <a:extLst>
            <a:ext uri="{FF2B5EF4-FFF2-40B4-BE49-F238E27FC236}">
              <a16:creationId xmlns:a16="http://schemas.microsoft.com/office/drawing/2014/main" id="{B5BAAF7F-7D80-4DC4-B653-23B360DF530F}"/>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0" name="直線コネクタ 739">
          <a:extLst>
            <a:ext uri="{FF2B5EF4-FFF2-40B4-BE49-F238E27FC236}">
              <a16:creationId xmlns:a16="http://schemas.microsoft.com/office/drawing/2014/main" id="{4AE318C7-23B3-4267-A41A-175FED51DACF}"/>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1" name="テキスト ボックス 740">
          <a:extLst>
            <a:ext uri="{FF2B5EF4-FFF2-40B4-BE49-F238E27FC236}">
              <a16:creationId xmlns:a16="http://schemas.microsoft.com/office/drawing/2014/main" id="{6E84FC0C-EB6A-41CE-B3FF-18B6CA9DEA1D}"/>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2" name="直線コネクタ 741">
          <a:extLst>
            <a:ext uri="{FF2B5EF4-FFF2-40B4-BE49-F238E27FC236}">
              <a16:creationId xmlns:a16="http://schemas.microsoft.com/office/drawing/2014/main" id="{175B7A9B-6E2D-4124-B7D6-F3EED8F66A06}"/>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3" name="テキスト ボックス 742">
          <a:extLst>
            <a:ext uri="{FF2B5EF4-FFF2-40B4-BE49-F238E27FC236}">
              <a16:creationId xmlns:a16="http://schemas.microsoft.com/office/drawing/2014/main" id="{7C3D06D9-4D05-422D-9460-99CC1804B4CF}"/>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4" name="直線コネクタ 743">
          <a:extLst>
            <a:ext uri="{FF2B5EF4-FFF2-40B4-BE49-F238E27FC236}">
              <a16:creationId xmlns:a16="http://schemas.microsoft.com/office/drawing/2014/main" id="{DD11672B-D554-411D-AEB0-04C8EBB75025}"/>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5" name="テキスト ボックス 744">
          <a:extLst>
            <a:ext uri="{FF2B5EF4-FFF2-40B4-BE49-F238E27FC236}">
              <a16:creationId xmlns:a16="http://schemas.microsoft.com/office/drawing/2014/main" id="{2B315668-307A-47B8-B6DA-FB05ACAA06CD}"/>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6" name="直線コネクタ 745">
          <a:extLst>
            <a:ext uri="{FF2B5EF4-FFF2-40B4-BE49-F238E27FC236}">
              <a16:creationId xmlns:a16="http://schemas.microsoft.com/office/drawing/2014/main" id="{80E75FB1-BA0F-4B07-8C78-E214BA775B77}"/>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7" name="テキスト ボックス 746">
          <a:extLst>
            <a:ext uri="{FF2B5EF4-FFF2-40B4-BE49-F238E27FC236}">
              <a16:creationId xmlns:a16="http://schemas.microsoft.com/office/drawing/2014/main" id="{5ECFA764-935A-4B3B-8C74-AC97714A1469}"/>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8" name="直線コネクタ 747">
          <a:extLst>
            <a:ext uri="{FF2B5EF4-FFF2-40B4-BE49-F238E27FC236}">
              <a16:creationId xmlns:a16="http://schemas.microsoft.com/office/drawing/2014/main" id="{4BE7B41C-AA08-46B8-888F-FA281E805CAF}"/>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9" name="テキスト ボックス 748">
          <a:extLst>
            <a:ext uri="{FF2B5EF4-FFF2-40B4-BE49-F238E27FC236}">
              <a16:creationId xmlns:a16="http://schemas.microsoft.com/office/drawing/2014/main" id="{39442897-2D6B-4450-A74E-28D56BDD0A33}"/>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0" name="直線コネクタ 749">
          <a:extLst>
            <a:ext uri="{FF2B5EF4-FFF2-40B4-BE49-F238E27FC236}">
              <a16:creationId xmlns:a16="http://schemas.microsoft.com/office/drawing/2014/main" id="{E737B3DE-97C2-4431-8D63-56661B0295F7}"/>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1" name="テキスト ボックス 750">
          <a:extLst>
            <a:ext uri="{FF2B5EF4-FFF2-40B4-BE49-F238E27FC236}">
              <a16:creationId xmlns:a16="http://schemas.microsoft.com/office/drawing/2014/main" id="{61C29B55-AB24-40E1-BEEF-C75474FC2D6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2" name="【庁舎】&#10;一人当たり面積グラフ枠">
          <a:extLst>
            <a:ext uri="{FF2B5EF4-FFF2-40B4-BE49-F238E27FC236}">
              <a16:creationId xmlns:a16="http://schemas.microsoft.com/office/drawing/2014/main" id="{8214E2C4-5286-4679-97ED-FB48358A7C3C}"/>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143148</xdr:rowOff>
    </xdr:from>
    <xdr:to>
      <xdr:col>116</xdr:col>
      <xdr:colOff>62864</xdr:colOff>
      <xdr:row>107</xdr:row>
      <xdr:rowOff>136616</xdr:rowOff>
    </xdr:to>
    <xdr:cxnSp macro="">
      <xdr:nvCxnSpPr>
        <xdr:cNvPr id="753" name="直線コネクタ 752">
          <a:extLst>
            <a:ext uri="{FF2B5EF4-FFF2-40B4-BE49-F238E27FC236}">
              <a16:creationId xmlns:a16="http://schemas.microsoft.com/office/drawing/2014/main" id="{FC3C1E7E-111A-4A04-AA17-F0776152696E}"/>
            </a:ext>
          </a:extLst>
        </xdr:cNvPr>
        <xdr:cNvCxnSpPr/>
      </xdr:nvCxnSpPr>
      <xdr:spPr>
        <a:xfrm flipV="1">
          <a:off x="19509104" y="17074788"/>
          <a:ext cx="0" cy="99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140443</xdr:rowOff>
    </xdr:from>
    <xdr:ext cx="469744" cy="259045"/>
    <xdr:sp macro="" textlink="">
      <xdr:nvSpPr>
        <xdr:cNvPr id="754" name="【庁舎】&#10;一人当たり面積最小値テキスト">
          <a:extLst>
            <a:ext uri="{FF2B5EF4-FFF2-40B4-BE49-F238E27FC236}">
              <a16:creationId xmlns:a16="http://schemas.microsoft.com/office/drawing/2014/main" id="{D0226A0E-24BE-41A6-A6FD-D987D6E6EACC}"/>
            </a:ext>
          </a:extLst>
        </xdr:cNvPr>
        <xdr:cNvSpPr txBox="1"/>
      </xdr:nvSpPr>
      <xdr:spPr>
        <a:xfrm>
          <a:off x="19547840" y="1807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136616</xdr:rowOff>
    </xdr:from>
    <xdr:to>
      <xdr:col>116</xdr:col>
      <xdr:colOff>152400</xdr:colOff>
      <xdr:row>107</xdr:row>
      <xdr:rowOff>136616</xdr:rowOff>
    </xdr:to>
    <xdr:cxnSp macro="">
      <xdr:nvCxnSpPr>
        <xdr:cNvPr id="755" name="直線コネクタ 754">
          <a:extLst>
            <a:ext uri="{FF2B5EF4-FFF2-40B4-BE49-F238E27FC236}">
              <a16:creationId xmlns:a16="http://schemas.microsoft.com/office/drawing/2014/main" id="{53E85998-19F1-4862-B99D-07DC4C8E1350}"/>
            </a:ext>
          </a:extLst>
        </xdr:cNvPr>
        <xdr:cNvCxnSpPr/>
      </xdr:nvCxnSpPr>
      <xdr:spPr>
        <a:xfrm>
          <a:off x="19443700" y="180740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89825</xdr:rowOff>
    </xdr:from>
    <xdr:ext cx="469744" cy="259045"/>
    <xdr:sp macro="" textlink="">
      <xdr:nvSpPr>
        <xdr:cNvPr id="756" name="【庁舎】&#10;一人当たり面積最大値テキスト">
          <a:extLst>
            <a:ext uri="{FF2B5EF4-FFF2-40B4-BE49-F238E27FC236}">
              <a16:creationId xmlns:a16="http://schemas.microsoft.com/office/drawing/2014/main" id="{DE7EBE93-72F1-47E1-B641-8FA3C4DCBF97}"/>
            </a:ext>
          </a:extLst>
        </xdr:cNvPr>
        <xdr:cNvSpPr txBox="1"/>
      </xdr:nvSpPr>
      <xdr:spPr>
        <a:xfrm>
          <a:off x="19547840" y="16853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143148</xdr:rowOff>
    </xdr:from>
    <xdr:to>
      <xdr:col>116</xdr:col>
      <xdr:colOff>152400</xdr:colOff>
      <xdr:row>101</xdr:row>
      <xdr:rowOff>143148</xdr:rowOff>
    </xdr:to>
    <xdr:cxnSp macro="">
      <xdr:nvCxnSpPr>
        <xdr:cNvPr id="757" name="直線コネクタ 756">
          <a:extLst>
            <a:ext uri="{FF2B5EF4-FFF2-40B4-BE49-F238E27FC236}">
              <a16:creationId xmlns:a16="http://schemas.microsoft.com/office/drawing/2014/main" id="{E9E617CC-8D2C-454E-8E5D-E3B618526EA9}"/>
            </a:ext>
          </a:extLst>
        </xdr:cNvPr>
        <xdr:cNvCxnSpPr/>
      </xdr:nvCxnSpPr>
      <xdr:spPr>
        <a:xfrm>
          <a:off x="19443700" y="170747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57711</xdr:rowOff>
    </xdr:from>
    <xdr:ext cx="469744" cy="259045"/>
    <xdr:sp macro="" textlink="">
      <xdr:nvSpPr>
        <xdr:cNvPr id="758" name="【庁舎】&#10;一人当たり面積平均値テキスト">
          <a:extLst>
            <a:ext uri="{FF2B5EF4-FFF2-40B4-BE49-F238E27FC236}">
              <a16:creationId xmlns:a16="http://schemas.microsoft.com/office/drawing/2014/main" id="{E0648E0F-6352-4F49-A896-A5218AAD481C}"/>
            </a:ext>
          </a:extLst>
        </xdr:cNvPr>
        <xdr:cNvSpPr txBox="1"/>
      </xdr:nvSpPr>
      <xdr:spPr>
        <a:xfrm>
          <a:off x="19547840" y="17659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79284</xdr:rowOff>
    </xdr:from>
    <xdr:to>
      <xdr:col>116</xdr:col>
      <xdr:colOff>114300</xdr:colOff>
      <xdr:row>106</xdr:row>
      <xdr:rowOff>9434</xdr:rowOff>
    </xdr:to>
    <xdr:sp macro="" textlink="">
      <xdr:nvSpPr>
        <xdr:cNvPr id="759" name="フローチャート: 判断 758">
          <a:extLst>
            <a:ext uri="{FF2B5EF4-FFF2-40B4-BE49-F238E27FC236}">
              <a16:creationId xmlns:a16="http://schemas.microsoft.com/office/drawing/2014/main" id="{DDA6ADB7-CBE2-47DD-8660-0A6CFFDDAD1C}"/>
            </a:ext>
          </a:extLst>
        </xdr:cNvPr>
        <xdr:cNvSpPr/>
      </xdr:nvSpPr>
      <xdr:spPr>
        <a:xfrm>
          <a:off x="19458940" y="176814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138068</xdr:rowOff>
    </xdr:from>
    <xdr:to>
      <xdr:col>112</xdr:col>
      <xdr:colOff>38100</xdr:colOff>
      <xdr:row>106</xdr:row>
      <xdr:rowOff>68218</xdr:rowOff>
    </xdr:to>
    <xdr:sp macro="" textlink="">
      <xdr:nvSpPr>
        <xdr:cNvPr id="760" name="フローチャート: 判断 759">
          <a:extLst>
            <a:ext uri="{FF2B5EF4-FFF2-40B4-BE49-F238E27FC236}">
              <a16:creationId xmlns:a16="http://schemas.microsoft.com/office/drawing/2014/main" id="{75FA0F0E-1977-44FD-B8BD-0696DA44D24E}"/>
            </a:ext>
          </a:extLst>
        </xdr:cNvPr>
        <xdr:cNvSpPr/>
      </xdr:nvSpPr>
      <xdr:spPr>
        <a:xfrm>
          <a:off x="18735040" y="177402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59345</xdr:rowOff>
    </xdr:from>
    <xdr:ext cx="469744" cy="259045"/>
    <xdr:sp macro="" textlink="">
      <xdr:nvSpPr>
        <xdr:cNvPr id="761" name="n_1aveValue【庁舎】&#10;一人当たり面積">
          <a:extLst>
            <a:ext uri="{FF2B5EF4-FFF2-40B4-BE49-F238E27FC236}">
              <a16:creationId xmlns:a16="http://schemas.microsoft.com/office/drawing/2014/main" id="{D3809B8E-5BA9-42CB-A753-39CA79116A7E}"/>
            </a:ext>
          </a:extLst>
        </xdr:cNvPr>
        <xdr:cNvSpPr txBox="1"/>
      </xdr:nvSpPr>
      <xdr:spPr>
        <a:xfrm>
          <a:off x="18561127" y="1782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154395</xdr:rowOff>
    </xdr:from>
    <xdr:to>
      <xdr:col>107</xdr:col>
      <xdr:colOff>101600</xdr:colOff>
      <xdr:row>106</xdr:row>
      <xdr:rowOff>84545</xdr:rowOff>
    </xdr:to>
    <xdr:sp macro="" textlink="">
      <xdr:nvSpPr>
        <xdr:cNvPr id="762" name="フローチャート: 判断 761">
          <a:extLst>
            <a:ext uri="{FF2B5EF4-FFF2-40B4-BE49-F238E27FC236}">
              <a16:creationId xmlns:a16="http://schemas.microsoft.com/office/drawing/2014/main" id="{2438175C-38A8-44EB-92C1-495FD46FE336}"/>
            </a:ext>
          </a:extLst>
        </xdr:cNvPr>
        <xdr:cNvSpPr/>
      </xdr:nvSpPr>
      <xdr:spPr>
        <a:xfrm>
          <a:off x="17937480" y="17756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75672</xdr:rowOff>
    </xdr:from>
    <xdr:ext cx="469744" cy="259045"/>
    <xdr:sp macro="" textlink="">
      <xdr:nvSpPr>
        <xdr:cNvPr id="763" name="n_2aveValue【庁舎】&#10;一人当たり面積">
          <a:extLst>
            <a:ext uri="{FF2B5EF4-FFF2-40B4-BE49-F238E27FC236}">
              <a16:creationId xmlns:a16="http://schemas.microsoft.com/office/drawing/2014/main" id="{FCA6894A-F9B4-49D8-AED8-9B5CF4547DD9}"/>
            </a:ext>
          </a:extLst>
        </xdr:cNvPr>
        <xdr:cNvSpPr txBox="1"/>
      </xdr:nvSpPr>
      <xdr:spPr>
        <a:xfrm>
          <a:off x="17776267" y="1784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104</xdr:row>
      <xdr:rowOff>152763</xdr:rowOff>
    </xdr:from>
    <xdr:to>
      <xdr:col>102</xdr:col>
      <xdr:colOff>165100</xdr:colOff>
      <xdr:row>105</xdr:row>
      <xdr:rowOff>82913</xdr:rowOff>
    </xdr:to>
    <xdr:sp macro="" textlink="">
      <xdr:nvSpPr>
        <xdr:cNvPr id="764" name="フローチャート: 判断 763">
          <a:extLst>
            <a:ext uri="{FF2B5EF4-FFF2-40B4-BE49-F238E27FC236}">
              <a16:creationId xmlns:a16="http://schemas.microsoft.com/office/drawing/2014/main" id="{75493145-6C72-49B9-B0D3-302E205D9B55}"/>
            </a:ext>
          </a:extLst>
        </xdr:cNvPr>
        <xdr:cNvSpPr/>
      </xdr:nvSpPr>
      <xdr:spPr>
        <a:xfrm>
          <a:off x="17162780" y="175873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74040</xdr:rowOff>
    </xdr:from>
    <xdr:ext cx="469744" cy="259045"/>
    <xdr:sp macro="" textlink="">
      <xdr:nvSpPr>
        <xdr:cNvPr id="765" name="n_3aveValue【庁舎】&#10;一人当たり面積">
          <a:extLst>
            <a:ext uri="{FF2B5EF4-FFF2-40B4-BE49-F238E27FC236}">
              <a16:creationId xmlns:a16="http://schemas.microsoft.com/office/drawing/2014/main" id="{55C66E64-7BF3-4B43-98C6-EF34C4575B90}"/>
            </a:ext>
          </a:extLst>
        </xdr:cNvPr>
        <xdr:cNvSpPr txBox="1"/>
      </xdr:nvSpPr>
      <xdr:spPr>
        <a:xfrm>
          <a:off x="17001567" y="1767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62FCE14-5162-4822-A9A8-2FDC37A3D801}"/>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480314B0-1C83-46B0-BEEF-D7BC67A62E6A}"/>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729866E0-626A-477D-919A-D905B1E45B97}"/>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1390C86-0FC0-44D4-8328-668DDC13B892}"/>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29A6A8A6-53FF-431E-AA09-9D4F7FDA7081}"/>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92348</xdr:rowOff>
    </xdr:from>
    <xdr:to>
      <xdr:col>116</xdr:col>
      <xdr:colOff>114300</xdr:colOff>
      <xdr:row>102</xdr:row>
      <xdr:rowOff>22498</xdr:rowOff>
    </xdr:to>
    <xdr:sp macro="" textlink="">
      <xdr:nvSpPr>
        <xdr:cNvPr id="771" name="楕円 770">
          <a:extLst>
            <a:ext uri="{FF2B5EF4-FFF2-40B4-BE49-F238E27FC236}">
              <a16:creationId xmlns:a16="http://schemas.microsoft.com/office/drawing/2014/main" id="{D6CD1F43-A202-4D4B-94C6-136115C7F9C6}"/>
            </a:ext>
          </a:extLst>
        </xdr:cNvPr>
        <xdr:cNvSpPr/>
      </xdr:nvSpPr>
      <xdr:spPr>
        <a:xfrm>
          <a:off x="19458940" y="170239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45375</xdr:rowOff>
    </xdr:from>
    <xdr:ext cx="469744" cy="259045"/>
    <xdr:sp macro="" textlink="">
      <xdr:nvSpPr>
        <xdr:cNvPr id="772" name="【庁舎】&#10;一人当たり面積該当値テキスト">
          <a:extLst>
            <a:ext uri="{FF2B5EF4-FFF2-40B4-BE49-F238E27FC236}">
              <a16:creationId xmlns:a16="http://schemas.microsoft.com/office/drawing/2014/main" id="{421AD4ED-4CAD-4544-AE5C-A1E98E1BFA3B}"/>
            </a:ext>
          </a:extLst>
        </xdr:cNvPr>
        <xdr:cNvSpPr txBox="1"/>
      </xdr:nvSpPr>
      <xdr:spPr>
        <a:xfrm>
          <a:off x="19547840" y="1697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141332</xdr:rowOff>
    </xdr:from>
    <xdr:to>
      <xdr:col>112</xdr:col>
      <xdr:colOff>38100</xdr:colOff>
      <xdr:row>102</xdr:row>
      <xdr:rowOff>71482</xdr:rowOff>
    </xdr:to>
    <xdr:sp macro="" textlink="">
      <xdr:nvSpPr>
        <xdr:cNvPr id="773" name="楕円 772">
          <a:extLst>
            <a:ext uri="{FF2B5EF4-FFF2-40B4-BE49-F238E27FC236}">
              <a16:creationId xmlns:a16="http://schemas.microsoft.com/office/drawing/2014/main" id="{DBBFA409-C549-4AC8-B103-DE235DF1D585}"/>
            </a:ext>
          </a:extLst>
        </xdr:cNvPr>
        <xdr:cNvSpPr/>
      </xdr:nvSpPr>
      <xdr:spPr>
        <a:xfrm>
          <a:off x="18735040" y="170729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143148</xdr:rowOff>
    </xdr:from>
    <xdr:to>
      <xdr:col>116</xdr:col>
      <xdr:colOff>63500</xdr:colOff>
      <xdr:row>102</xdr:row>
      <xdr:rowOff>20682</xdr:rowOff>
    </xdr:to>
    <xdr:cxnSp macro="">
      <xdr:nvCxnSpPr>
        <xdr:cNvPr id="774" name="直線コネクタ 773">
          <a:extLst>
            <a:ext uri="{FF2B5EF4-FFF2-40B4-BE49-F238E27FC236}">
              <a16:creationId xmlns:a16="http://schemas.microsoft.com/office/drawing/2014/main" id="{C0863A5F-7165-4D8F-9DE4-E7DF118A9F94}"/>
            </a:ext>
          </a:extLst>
        </xdr:cNvPr>
        <xdr:cNvCxnSpPr/>
      </xdr:nvCxnSpPr>
      <xdr:spPr>
        <a:xfrm flipV="1">
          <a:off x="18778220" y="17074788"/>
          <a:ext cx="731520" cy="4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15602</xdr:rowOff>
    </xdr:from>
    <xdr:to>
      <xdr:col>107</xdr:col>
      <xdr:colOff>101600</xdr:colOff>
      <xdr:row>102</xdr:row>
      <xdr:rowOff>117202</xdr:rowOff>
    </xdr:to>
    <xdr:sp macro="" textlink="">
      <xdr:nvSpPr>
        <xdr:cNvPr id="775" name="楕円 774">
          <a:extLst>
            <a:ext uri="{FF2B5EF4-FFF2-40B4-BE49-F238E27FC236}">
              <a16:creationId xmlns:a16="http://schemas.microsoft.com/office/drawing/2014/main" id="{9FCE120E-B62B-4D94-A198-6526BC830332}"/>
            </a:ext>
          </a:extLst>
        </xdr:cNvPr>
        <xdr:cNvSpPr/>
      </xdr:nvSpPr>
      <xdr:spPr>
        <a:xfrm>
          <a:off x="17937480" y="1711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20682</xdr:rowOff>
    </xdr:from>
    <xdr:to>
      <xdr:col>111</xdr:col>
      <xdr:colOff>177800</xdr:colOff>
      <xdr:row>102</xdr:row>
      <xdr:rowOff>66402</xdr:rowOff>
    </xdr:to>
    <xdr:cxnSp macro="">
      <xdr:nvCxnSpPr>
        <xdr:cNvPr id="776" name="直線コネクタ 775">
          <a:extLst>
            <a:ext uri="{FF2B5EF4-FFF2-40B4-BE49-F238E27FC236}">
              <a16:creationId xmlns:a16="http://schemas.microsoft.com/office/drawing/2014/main" id="{6C941028-17B4-40BA-9959-E1F787B8E083}"/>
            </a:ext>
          </a:extLst>
        </xdr:cNvPr>
        <xdr:cNvCxnSpPr/>
      </xdr:nvCxnSpPr>
      <xdr:spPr>
        <a:xfrm flipV="1">
          <a:off x="17988280" y="17119962"/>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102144</xdr:rowOff>
    </xdr:from>
    <xdr:to>
      <xdr:col>102</xdr:col>
      <xdr:colOff>165100</xdr:colOff>
      <xdr:row>100</xdr:row>
      <xdr:rowOff>32294</xdr:rowOff>
    </xdr:to>
    <xdr:sp macro="" textlink="">
      <xdr:nvSpPr>
        <xdr:cNvPr id="777" name="楕円 776">
          <a:extLst>
            <a:ext uri="{FF2B5EF4-FFF2-40B4-BE49-F238E27FC236}">
              <a16:creationId xmlns:a16="http://schemas.microsoft.com/office/drawing/2014/main" id="{371FB49D-87DE-4880-87F7-D9615A7ACDCC}"/>
            </a:ext>
          </a:extLst>
        </xdr:cNvPr>
        <xdr:cNvSpPr/>
      </xdr:nvSpPr>
      <xdr:spPr>
        <a:xfrm>
          <a:off x="17162780" y="166985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99</xdr:row>
      <xdr:rowOff>152944</xdr:rowOff>
    </xdr:from>
    <xdr:to>
      <xdr:col>107</xdr:col>
      <xdr:colOff>50800</xdr:colOff>
      <xdr:row>102</xdr:row>
      <xdr:rowOff>66402</xdr:rowOff>
    </xdr:to>
    <xdr:cxnSp macro="">
      <xdr:nvCxnSpPr>
        <xdr:cNvPr id="778" name="直線コネクタ 777">
          <a:extLst>
            <a:ext uri="{FF2B5EF4-FFF2-40B4-BE49-F238E27FC236}">
              <a16:creationId xmlns:a16="http://schemas.microsoft.com/office/drawing/2014/main" id="{C2E70194-4401-4C8C-A3FE-A4E8AD60972C}"/>
            </a:ext>
          </a:extLst>
        </xdr:cNvPr>
        <xdr:cNvCxnSpPr/>
      </xdr:nvCxnSpPr>
      <xdr:spPr>
        <a:xfrm>
          <a:off x="17213580" y="16749304"/>
          <a:ext cx="774700" cy="41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88009</xdr:rowOff>
    </xdr:from>
    <xdr:ext cx="469744" cy="259045"/>
    <xdr:sp macro="" textlink="">
      <xdr:nvSpPr>
        <xdr:cNvPr id="779" name="n_1mainValue【庁舎】&#10;一人当たり面積">
          <a:extLst>
            <a:ext uri="{FF2B5EF4-FFF2-40B4-BE49-F238E27FC236}">
              <a16:creationId xmlns:a16="http://schemas.microsoft.com/office/drawing/2014/main" id="{B9C69F0D-A99F-4465-B100-578496C28872}"/>
            </a:ext>
          </a:extLst>
        </xdr:cNvPr>
        <xdr:cNvSpPr txBox="1"/>
      </xdr:nvSpPr>
      <xdr:spPr>
        <a:xfrm>
          <a:off x="18561127" y="1685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133729</xdr:rowOff>
    </xdr:from>
    <xdr:ext cx="469744" cy="259045"/>
    <xdr:sp macro="" textlink="">
      <xdr:nvSpPr>
        <xdr:cNvPr id="780" name="n_2mainValue【庁舎】&#10;一人当たり面積">
          <a:extLst>
            <a:ext uri="{FF2B5EF4-FFF2-40B4-BE49-F238E27FC236}">
              <a16:creationId xmlns:a16="http://schemas.microsoft.com/office/drawing/2014/main" id="{1EC62DA3-FFD5-4571-AAF6-C47FDCF11827}"/>
            </a:ext>
          </a:extLst>
        </xdr:cNvPr>
        <xdr:cNvSpPr txBox="1"/>
      </xdr:nvSpPr>
      <xdr:spPr>
        <a:xfrm>
          <a:off x="17776267" y="1689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48821</xdr:rowOff>
    </xdr:from>
    <xdr:ext cx="469744" cy="259045"/>
    <xdr:sp macro="" textlink="">
      <xdr:nvSpPr>
        <xdr:cNvPr id="781" name="n_3mainValue【庁舎】&#10;一人当たり面積">
          <a:extLst>
            <a:ext uri="{FF2B5EF4-FFF2-40B4-BE49-F238E27FC236}">
              <a16:creationId xmlns:a16="http://schemas.microsoft.com/office/drawing/2014/main" id="{13DAB7EB-ECA0-4E15-B3EF-16FDE2D06AB1}"/>
            </a:ext>
          </a:extLst>
        </xdr:cNvPr>
        <xdr:cNvSpPr txBox="1"/>
      </xdr:nvSpPr>
      <xdr:spPr>
        <a:xfrm>
          <a:off x="17001567" y="1647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2" name="正方形/長方形 781">
          <a:extLst>
            <a:ext uri="{FF2B5EF4-FFF2-40B4-BE49-F238E27FC236}">
              <a16:creationId xmlns:a16="http://schemas.microsoft.com/office/drawing/2014/main" id="{A3750A9F-2689-4F18-AE66-A3436918CBD4}"/>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3" name="正方形/長方形 782">
          <a:extLst>
            <a:ext uri="{FF2B5EF4-FFF2-40B4-BE49-F238E27FC236}">
              <a16:creationId xmlns:a16="http://schemas.microsoft.com/office/drawing/2014/main" id="{9BB67417-2DF3-44E6-AFDD-F5D2B2E0EC21}"/>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4" name="テキスト ボックス 783">
          <a:extLst>
            <a:ext uri="{FF2B5EF4-FFF2-40B4-BE49-F238E27FC236}">
              <a16:creationId xmlns:a16="http://schemas.microsoft.com/office/drawing/2014/main" id="{416E3FFF-F3C6-4B17-B6EE-00BB16D93CE7}"/>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住民一人当たりの施設の面積、金額をみると、どの施設も類似団体中、高い水準にあり、人口に対して施設の規模が大きいことがうかがえる。今後、公共施設等総合管理計画に基づき、個別施設計画を策定する中で、公共施設の老朽化対策を積極的に推進していくとともに、施設の統廃合についても検討し、公共施設の規模の適正化にも取り組むこととす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21,485
21,394
238.99
14,765,496
13,806,639
714,302
9,489,466
20,343,365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500"/>
            </a:lnSpc>
          </a:pPr>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人口の減少（前年比△</a:t>
          </a:r>
          <a:r>
            <a:rPr lang="en-US" altLang="ja-JP" sz="1100" b="0" i="0" baseline="0">
              <a:solidFill>
                <a:schemeClr val="dk1"/>
              </a:solidFill>
              <a:effectLst/>
              <a:latin typeface="+mn-lt"/>
              <a:ea typeface="+mn-ea"/>
              <a:cs typeface="+mn-cs"/>
            </a:rPr>
            <a:t>534</a:t>
          </a:r>
          <a:r>
            <a:rPr lang="ja-JP" altLang="ja-JP" sz="1100" b="0" i="0" baseline="0">
              <a:solidFill>
                <a:schemeClr val="dk1"/>
              </a:solidFill>
              <a:effectLst/>
              <a:latin typeface="+mn-lt"/>
              <a:ea typeface="+mn-ea"/>
              <a:cs typeface="+mn-cs"/>
            </a:rPr>
            <a:t>人）や高い高齢化率（平成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末</a:t>
          </a:r>
          <a:r>
            <a:rPr lang="en-US" altLang="ja-JP" sz="1100" b="0" i="0" baseline="0">
              <a:solidFill>
                <a:schemeClr val="dk1"/>
              </a:solidFill>
              <a:effectLst/>
              <a:latin typeface="+mn-lt"/>
              <a:ea typeface="+mn-ea"/>
              <a:cs typeface="+mn-cs"/>
            </a:rPr>
            <a:t>42.72</a:t>
          </a:r>
          <a:r>
            <a:rPr lang="ja-JP" altLang="ja-JP" sz="1100" b="0" i="0" baseline="0">
              <a:solidFill>
                <a:schemeClr val="dk1"/>
              </a:solidFill>
              <a:effectLst/>
              <a:latin typeface="+mn-lt"/>
              <a:ea typeface="+mn-ea"/>
              <a:cs typeface="+mn-cs"/>
            </a:rPr>
            <a:t>％　県平均</a:t>
          </a:r>
          <a:r>
            <a:rPr lang="en-US" altLang="ja-JP" sz="1100" b="0" i="0" baseline="0">
              <a:solidFill>
                <a:schemeClr val="dk1"/>
              </a:solidFill>
              <a:effectLst/>
              <a:latin typeface="+mn-lt"/>
              <a:ea typeface="+mn-ea"/>
              <a:cs typeface="+mn-cs"/>
            </a:rPr>
            <a:t>32.05</a:t>
          </a:r>
          <a:r>
            <a:rPr lang="ja-JP" altLang="ja-JP" sz="1100" b="0" i="0" baseline="0">
              <a:solidFill>
                <a:schemeClr val="dk1"/>
              </a:solidFill>
              <a:effectLst/>
              <a:latin typeface="+mn-lt"/>
              <a:ea typeface="+mn-ea"/>
              <a:cs typeface="+mn-cs"/>
            </a:rPr>
            <a:t>％）に加え、長引く景気低迷等による影響を受け、</a:t>
          </a:r>
          <a:r>
            <a:rPr lang="en-US" altLang="ja-JP" sz="1100" b="0" i="0" baseline="0">
              <a:solidFill>
                <a:schemeClr val="dk1"/>
              </a:solidFill>
              <a:effectLst/>
              <a:latin typeface="+mn-lt"/>
              <a:ea typeface="+mn-ea"/>
              <a:cs typeface="+mn-cs"/>
            </a:rPr>
            <a:t>0.22</a:t>
          </a:r>
          <a:r>
            <a:rPr lang="ja-JP" altLang="ja-JP" sz="1100" b="0" i="0" baseline="0">
              <a:solidFill>
                <a:schemeClr val="dk1"/>
              </a:solidFill>
              <a:effectLst/>
              <a:latin typeface="+mn-lt"/>
              <a:ea typeface="+mn-ea"/>
              <a:cs typeface="+mn-cs"/>
            </a:rPr>
            <a:t>と類似団体でも最下位に位置している。</a:t>
          </a:r>
          <a:endParaRPr lang="ja-JP" altLang="ja-JP" sz="1400">
            <a:effectLst/>
          </a:endParaRPr>
        </a:p>
        <a:p>
          <a:pPr rtl="0" eaLnBrk="1" fontAlgn="auto" latinLnBrk="0" hangingPunct="1">
            <a:lnSpc>
              <a:spcPts val="1500"/>
            </a:lnSpc>
          </a:pPr>
          <a:r>
            <a:rPr lang="ja-JP" altLang="ja-JP" sz="1100" b="0" i="0" baseline="0">
              <a:solidFill>
                <a:schemeClr val="dk1"/>
              </a:solidFill>
              <a:effectLst/>
              <a:latin typeface="+mn-lt"/>
              <a:ea typeface="+mn-ea"/>
              <a:cs typeface="+mn-cs"/>
            </a:rPr>
            <a:t>　そのため、行政評価と連動した予算編成を行い、行政コストの縮減に努めるとともに、統廃合が可能な施設は統廃合するなどして、効率的な行財政運営を推進する。</a:t>
          </a:r>
          <a:endParaRPr lang="ja-JP" altLang="ja-JP" sz="1400">
            <a:effectLst/>
          </a:endParaRPr>
        </a:p>
        <a:p>
          <a:pPr rtl="0" eaLnBrk="1" fontAlgn="auto" latinLnBrk="0" hangingPunct="1">
            <a:lnSpc>
              <a:spcPts val="1500"/>
            </a:lnSpc>
          </a:pPr>
          <a:r>
            <a:rPr lang="ja-JP" altLang="ja-JP" sz="1100" b="0" i="0" baseline="0">
              <a:solidFill>
                <a:schemeClr val="dk1"/>
              </a:solidFill>
              <a:effectLst/>
              <a:latin typeface="+mn-lt"/>
              <a:ea typeface="+mn-ea"/>
              <a:cs typeface="+mn-cs"/>
            </a:rPr>
            <a:t>　そのほか、投資的経費についても、事業の緊急度・優先度を考慮し、身の丈にあった事業の実施に努めるとともに、町税の徴収体制強化、町有財産の有効活用など、自主財源の安定確保にも一層努めていく。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44</xdr:row>
      <xdr:rowOff>165100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165100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686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91.2</a:t>
          </a:r>
          <a:r>
            <a:rPr lang="ja-JP" altLang="ja-JP" sz="1100" b="0" i="0" baseline="0">
              <a:solidFill>
                <a:schemeClr val="dk1"/>
              </a:solidFill>
              <a:effectLst/>
              <a:latin typeface="+mn-lt"/>
              <a:ea typeface="+mn-ea"/>
              <a:cs typeface="+mn-cs"/>
            </a:rPr>
            <a:t>％と比較して</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％上昇した。</a:t>
          </a:r>
          <a:endParaRPr lang="ja-JP" altLang="ja-JP" sz="1400">
            <a:effectLst/>
          </a:endParaRPr>
        </a:p>
        <a:p>
          <a:pPr rtl="0" eaLnBrk="1" fontAlgn="auto" latinLnBrk="0" hangingPunct="1">
            <a:lnSpc>
              <a:spcPts val="1500"/>
            </a:lnSpc>
          </a:pPr>
          <a:r>
            <a:rPr lang="ja-JP" altLang="ja-JP" sz="1100" b="0" i="0" baseline="0">
              <a:solidFill>
                <a:schemeClr val="dk1"/>
              </a:solidFill>
              <a:effectLst/>
              <a:latin typeface="+mn-lt"/>
              <a:ea typeface="+mn-ea"/>
              <a:cs typeface="+mn-cs"/>
            </a:rPr>
            <a:t>　主な要因としては、地方交付税の段階的縮減等による普通交付税（臨時財政対策債含む）の減収（△</a:t>
          </a:r>
          <a:r>
            <a:rPr lang="en-US" altLang="ja-JP" sz="1100" b="0" i="0" baseline="0">
              <a:solidFill>
                <a:schemeClr val="dk1"/>
              </a:solidFill>
              <a:effectLst/>
              <a:latin typeface="+mn-lt"/>
              <a:ea typeface="+mn-ea"/>
              <a:cs typeface="+mn-cs"/>
            </a:rPr>
            <a:t>342,973</a:t>
          </a:r>
          <a:r>
            <a:rPr lang="ja-JP" altLang="ja-JP" sz="1100" b="0" i="0" baseline="0">
              <a:solidFill>
                <a:schemeClr val="dk1"/>
              </a:solidFill>
              <a:effectLst/>
              <a:latin typeface="+mn-lt"/>
              <a:ea typeface="+mn-ea"/>
              <a:cs typeface="+mn-cs"/>
            </a:rPr>
            <a:t>千円）により、分母となる経常一般財源が減少したこと、介護・訓練等サービス給付費の増加などによる扶助費の増（前年度比</a:t>
          </a:r>
          <a:r>
            <a:rPr lang="en-US" altLang="ja-JP" sz="1100" b="0" i="0" baseline="0">
              <a:solidFill>
                <a:schemeClr val="dk1"/>
              </a:solidFill>
              <a:effectLst/>
              <a:latin typeface="+mn-lt"/>
              <a:ea typeface="+mn-ea"/>
              <a:cs typeface="+mn-cs"/>
            </a:rPr>
            <a:t>76,834</a:t>
          </a:r>
          <a:r>
            <a:rPr lang="ja-JP" altLang="ja-JP" sz="1100" b="0" i="0" baseline="0">
              <a:solidFill>
                <a:schemeClr val="dk1"/>
              </a:solidFill>
              <a:effectLst/>
              <a:latin typeface="+mn-lt"/>
              <a:ea typeface="+mn-ea"/>
              <a:cs typeface="+mn-cs"/>
            </a:rPr>
            <a:t>千円）が挙げられる。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退職者不補充等による人件費の抑制にも限界があり、老朽化した施設の維持補修費等の増加も見込まれるため、集中と選択、行政評価によるスクラップ・アンド・ビルドを進め、更なる経常経費の節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65</xdr:row>
      <xdr:rowOff>12700</xdr:rowOff>
    </xdr:from>
    <xdr:to>
      <xdr:col>23</xdr:col>
      <xdr:colOff>133350</xdr:colOff>
      <xdr:row>66</xdr:row>
      <xdr:rowOff>109361</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1156950"/>
          <a:ext cx="0" cy="2681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81438</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9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109361</xdr:rowOff>
    </xdr:from>
    <xdr:to>
      <xdr:col>24</xdr:col>
      <xdr:colOff>12700</xdr:colOff>
      <xdr:row>66</xdr:row>
      <xdr:rowOff>109361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2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99077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90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12700</xdr:rowOff>
    </xdr:from>
    <xdr:to>
      <xdr:col>24</xdr:col>
      <xdr:colOff>12700</xdr:colOff>
      <xdr:row>65</xdr:row>
      <xdr:rowOff>12700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15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154517</xdr:rowOff>
    </xdr:from>
    <xdr:to>
      <xdr:col>23</xdr:col>
      <xdr:colOff>133350</xdr:colOff>
      <xdr:row>65</xdr:row>
      <xdr:rowOff>93133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955867"/>
          <a:ext cx="8382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77911</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12221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69145</xdr:rowOff>
    </xdr:from>
    <xdr:to>
      <xdr:col>23</xdr:col>
      <xdr:colOff>184150</xdr:colOff>
      <xdr:row>65</xdr:row>
      <xdr:rowOff>170745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12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63</xdr:row>
      <xdr:rowOff>154517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553700"/>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79728</xdr:rowOff>
    </xdr:from>
    <xdr:to>
      <xdr:col>19</xdr:col>
      <xdr:colOff>184150</xdr:colOff>
      <xdr:row>65</xdr:row>
      <xdr:rowOff>9878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166105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13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6350</xdr:rowOff>
    </xdr:from>
    <xdr:to>
      <xdr:col>15</xdr:col>
      <xdr:colOff>82550</xdr:colOff>
      <xdr:row>61</xdr:row>
      <xdr:rowOff>95250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9950450"/>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76905</xdr:rowOff>
    </xdr:from>
    <xdr:to>
      <xdr:col>15</xdr:col>
      <xdr:colOff>133350</xdr:colOff>
      <xdr:row>64</xdr:row>
      <xdr:rowOff>7055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163282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6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6350</xdr:rowOff>
    </xdr:from>
    <xdr:to>
      <xdr:col>11</xdr:col>
      <xdr:colOff>31750</xdr:colOff>
      <xdr:row>58</xdr:row>
      <xdr:rowOff>153811</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9950450"/>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1411</xdr:rowOff>
    </xdr:from>
    <xdr:to>
      <xdr:col>11</xdr:col>
      <xdr:colOff>82550</xdr:colOff>
      <xdr:row>60</xdr:row>
      <xdr:rowOff>103011</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288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87788</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37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10177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42333</xdr:rowOff>
    </xdr:from>
    <xdr:to>
      <xdr:col>23</xdr:col>
      <xdr:colOff>184150</xdr:colOff>
      <xdr:row>65</xdr:row>
      <xdr:rowOff>143933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135060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0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103717</xdr:rowOff>
    </xdr:from>
    <xdr:to>
      <xdr:col>19</xdr:col>
      <xdr:colOff>184150</xdr:colOff>
      <xdr:row>64</xdr:row>
      <xdr:rowOff>33867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44044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6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156227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127000</xdr:rowOff>
    </xdr:from>
    <xdr:to>
      <xdr:col>11</xdr:col>
      <xdr:colOff>82550</xdr:colOff>
      <xdr:row>58</xdr:row>
      <xdr:rowOff>57150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67327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103011</xdr:rowOff>
    </xdr:from>
    <xdr:to>
      <xdr:col>7</xdr:col>
      <xdr:colOff>31750</xdr:colOff>
      <xdr:row>59</xdr:row>
      <xdr:rowOff>33161</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04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43338</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81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[222,011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500"/>
            </a:lnSpc>
          </a:pPr>
          <a:r>
            <a:rPr lang="ja-JP" altLang="ja-JP" sz="1100" b="0" i="0" baseline="0">
              <a:solidFill>
                <a:schemeClr val="dk1"/>
              </a:solidFill>
              <a:effectLst/>
              <a:latin typeface="+mn-lt"/>
              <a:ea typeface="+mn-ea"/>
              <a:cs typeface="+mn-cs"/>
            </a:rPr>
            <a:t>類似団体、全国及び愛媛県平均と比較して、最も高い水準（人口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a:t>
          </a:r>
          <a:r>
            <a:rPr lang="en-US" altLang="ja-JP" sz="1100" b="0" i="0" baseline="0">
              <a:solidFill>
                <a:schemeClr val="dk1"/>
              </a:solidFill>
              <a:effectLst/>
              <a:latin typeface="+mn-lt"/>
              <a:ea typeface="+mn-ea"/>
              <a:cs typeface="+mn-cs"/>
            </a:rPr>
            <a:t>222,011</a:t>
          </a:r>
          <a:r>
            <a:rPr lang="ja-JP" altLang="ja-JP" sz="1100" b="0" i="0" baseline="0">
              <a:solidFill>
                <a:schemeClr val="dk1"/>
              </a:solidFill>
              <a:effectLst/>
              <a:latin typeface="+mn-lt"/>
              <a:ea typeface="+mn-ea"/>
              <a:cs typeface="+mn-cs"/>
            </a:rPr>
            <a:t>円）となっている。　　</a:t>
          </a:r>
          <a:endParaRPr lang="ja-JP" altLang="ja-JP" sz="1400">
            <a:effectLst/>
          </a:endParaRPr>
        </a:p>
        <a:p>
          <a:pPr rtl="0" eaLnBrk="1" fontAlgn="auto" latinLnBrk="0" hangingPunct="1">
            <a:lnSpc>
              <a:spcPts val="1500"/>
            </a:lnSpc>
          </a:pPr>
          <a:r>
            <a:rPr lang="ja-JP" altLang="ja-JP" sz="1100" b="0" i="0" baseline="0">
              <a:solidFill>
                <a:schemeClr val="dk1"/>
              </a:solidFill>
              <a:effectLst/>
              <a:latin typeface="+mn-lt"/>
              <a:ea typeface="+mn-ea"/>
              <a:cs typeface="+mn-cs"/>
            </a:rPr>
            <a:t>　人件費は、前年度比△</a:t>
          </a:r>
          <a:r>
            <a:rPr lang="en-US" altLang="ja-JP" sz="1100" b="0" i="0" baseline="0">
              <a:solidFill>
                <a:schemeClr val="dk1"/>
              </a:solidFill>
              <a:effectLst/>
              <a:latin typeface="+mn-lt"/>
              <a:ea typeface="+mn-ea"/>
              <a:cs typeface="+mn-cs"/>
            </a:rPr>
            <a:t>20,634</a:t>
          </a:r>
          <a:r>
            <a:rPr lang="ja-JP" altLang="ja-JP" sz="1100" b="0" i="0" baseline="0">
              <a:solidFill>
                <a:schemeClr val="dk1"/>
              </a:solidFill>
              <a:effectLst/>
              <a:latin typeface="+mn-lt"/>
              <a:ea typeface="+mn-ea"/>
              <a:cs typeface="+mn-cs"/>
            </a:rPr>
            <a:t>千円、物件費は、前年度比△</a:t>
          </a:r>
          <a:r>
            <a:rPr lang="en-US" altLang="ja-JP" sz="1100" b="0" i="0" baseline="0">
              <a:solidFill>
                <a:schemeClr val="dk1"/>
              </a:solidFill>
              <a:effectLst/>
              <a:latin typeface="+mn-lt"/>
              <a:ea typeface="+mn-ea"/>
              <a:cs typeface="+mn-cs"/>
            </a:rPr>
            <a:t>33,641</a:t>
          </a:r>
          <a:r>
            <a:rPr lang="ja-JP" altLang="ja-JP" sz="1100" b="0" i="0" baseline="0">
              <a:solidFill>
                <a:schemeClr val="dk1"/>
              </a:solidFill>
              <a:effectLst/>
              <a:latin typeface="+mn-lt"/>
              <a:ea typeface="+mn-ea"/>
              <a:cs typeface="+mn-cs"/>
            </a:rPr>
            <a:t>千円と、それぞれ減少しているものの、町村合併に伴い一部事務組合から引き継いだ消防本部やごみ処理施設の影響や、半島部を多く有する地理的要件などにより、人件費や物件費は類似団体と比較して、高い水準にあることから、結果、人口一人当たりのコストも高い水準となっている。今後も更なる定員の適正化や維持管理費等の経費節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73693</xdr:rowOff>
    </xdr:from>
    <xdr:to>
      <xdr:col>23</xdr:col>
      <xdr:colOff>133350</xdr:colOff>
      <xdr:row>89</xdr:row>
      <xdr:rowOff>1034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1143"/>
          <a:ext cx="0" cy="12989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144561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3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1034</xdr:rowOff>
    </xdr:from>
    <xdr:to>
      <xdr:col>24</xdr:col>
      <xdr:colOff>12700</xdr:colOff>
      <xdr:row>89</xdr:row>
      <xdr:rowOff>1034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60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160070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73693</xdr:rowOff>
    </xdr:from>
    <xdr:to>
      <xdr:col>24</xdr:col>
      <xdr:colOff>12700</xdr:colOff>
      <xdr:row>81</xdr:row>
      <xdr:rowOff>73693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139587</xdr:rowOff>
    </xdr:from>
    <xdr:to>
      <xdr:col>23</xdr:col>
      <xdr:colOff>133350</xdr:colOff>
      <xdr:row>89</xdr:row>
      <xdr:rowOff>1034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5227187"/>
          <a:ext cx="838200" cy="3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136811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538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120284</xdr:rowOff>
    </xdr:from>
    <xdr:to>
      <xdr:col>23</xdr:col>
      <xdr:colOff>184150</xdr:colOff>
      <xdr:row>86</xdr:row>
      <xdr:rowOff>50434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6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139587</xdr:rowOff>
    </xdr:from>
    <xdr:to>
      <xdr:col>19</xdr:col>
      <xdr:colOff>133350</xdr:colOff>
      <xdr:row>89</xdr:row>
      <xdr:rowOff>32793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5227187"/>
          <a:ext cx="889000" cy="6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74654</xdr:rowOff>
    </xdr:from>
    <xdr:to>
      <xdr:col>19</xdr:col>
      <xdr:colOff>184150</xdr:colOff>
      <xdr:row>86</xdr:row>
      <xdr:rowOff>4804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64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14981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41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61002</xdr:rowOff>
    </xdr:from>
    <xdr:to>
      <xdr:col>15</xdr:col>
      <xdr:colOff>82550</xdr:colOff>
      <xdr:row>89</xdr:row>
      <xdr:rowOff>32793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5148602"/>
          <a:ext cx="889000" cy="14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52880</xdr:rowOff>
    </xdr:from>
    <xdr:to>
      <xdr:col>15</xdr:col>
      <xdr:colOff>133350</xdr:colOff>
      <xdr:row>85</xdr:row>
      <xdr:rowOff>154480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62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164657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39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61002</xdr:rowOff>
    </xdr:from>
    <xdr:to>
      <xdr:col>11</xdr:col>
      <xdr:colOff>31750</xdr:colOff>
      <xdr:row>88</xdr:row>
      <xdr:rowOff>123499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5148602"/>
          <a:ext cx="889000" cy="6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167418</xdr:rowOff>
    </xdr:from>
    <xdr:to>
      <xdr:col>11</xdr:col>
      <xdr:colOff>82550</xdr:colOff>
      <xdr:row>85</xdr:row>
      <xdr:rowOff>97568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56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107745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3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55834</xdr:rowOff>
    </xdr:from>
    <xdr:to>
      <xdr:col>7</xdr:col>
      <xdr:colOff>31750</xdr:colOff>
      <xdr:row>84</xdr:row>
      <xdr:rowOff>157434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45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167611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2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121684</xdr:rowOff>
    </xdr:from>
    <xdr:to>
      <xdr:col>23</xdr:col>
      <xdr:colOff>184150</xdr:colOff>
      <xdr:row>89</xdr:row>
      <xdr:rowOff>51834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520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17561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5105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88787</xdr:rowOff>
    </xdr:from>
    <xdr:to>
      <xdr:col>19</xdr:col>
      <xdr:colOff>184150</xdr:colOff>
      <xdr:row>89</xdr:row>
      <xdr:rowOff>18937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517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3714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5262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153443</xdr:rowOff>
    </xdr:from>
    <xdr:to>
      <xdr:col>15</xdr:col>
      <xdr:colOff>133350</xdr:colOff>
      <xdr:row>89</xdr:row>
      <xdr:rowOff>83593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524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68370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532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10202</xdr:rowOff>
    </xdr:from>
    <xdr:to>
      <xdr:col>11</xdr:col>
      <xdr:colOff>82550</xdr:colOff>
      <xdr:row>88</xdr:row>
      <xdr:rowOff>111802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509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96579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5184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72699</xdr:rowOff>
    </xdr:from>
    <xdr:to>
      <xdr:col>7</xdr:col>
      <xdr:colOff>31750</xdr:colOff>
      <xdr:row>89</xdr:row>
      <xdr:rowOff>2849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516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159076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524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ラスパイレス指数は</a:t>
          </a:r>
          <a:r>
            <a:rPr lang="en-US" altLang="ja-JP" sz="1100" b="0" i="0" baseline="0">
              <a:solidFill>
                <a:schemeClr val="dk1"/>
              </a:solidFill>
              <a:effectLst/>
              <a:latin typeface="+mn-lt"/>
              <a:ea typeface="+mn-ea"/>
              <a:cs typeface="+mn-cs"/>
            </a:rPr>
            <a:t>89.9</a:t>
          </a:r>
          <a:r>
            <a:rPr lang="ja-JP" altLang="ja-JP" sz="1100" b="0" i="0" baseline="0">
              <a:solidFill>
                <a:schemeClr val="dk1"/>
              </a:solidFill>
              <a:effectLst/>
              <a:latin typeface="+mn-lt"/>
              <a:ea typeface="+mn-ea"/>
              <a:cs typeface="+mn-cs"/>
            </a:rPr>
            <a:t>で、全国町村平均</a:t>
          </a:r>
          <a:r>
            <a:rPr lang="en-US" altLang="ja-JP" sz="1100" b="0" i="0" baseline="0">
              <a:solidFill>
                <a:schemeClr val="dk1"/>
              </a:solidFill>
              <a:effectLst/>
              <a:latin typeface="+mn-lt"/>
              <a:ea typeface="+mn-ea"/>
              <a:cs typeface="+mn-cs"/>
            </a:rPr>
            <a:t>96.3</a:t>
          </a:r>
          <a:r>
            <a:rPr lang="ja-JP" altLang="ja-JP" sz="1100" b="0" i="0" baseline="0">
              <a:solidFill>
                <a:schemeClr val="dk1"/>
              </a:solidFill>
              <a:effectLst/>
              <a:latin typeface="+mn-lt"/>
              <a:ea typeface="+mn-ea"/>
              <a:cs typeface="+mn-cs"/>
            </a:rPr>
            <a:t>、類似団体平均</a:t>
          </a:r>
          <a:r>
            <a:rPr lang="en-US" altLang="ja-JP" sz="1100" b="0" i="0" baseline="0">
              <a:solidFill>
                <a:schemeClr val="dk1"/>
              </a:solidFill>
              <a:effectLst/>
              <a:latin typeface="+mn-lt"/>
              <a:ea typeface="+mn-ea"/>
              <a:cs typeface="+mn-cs"/>
            </a:rPr>
            <a:t>95.5</a:t>
          </a:r>
          <a:r>
            <a:rPr lang="ja-JP" altLang="ja-JP" sz="1100" b="0" i="0" baseline="0">
              <a:solidFill>
                <a:schemeClr val="dk1"/>
              </a:solidFill>
              <a:effectLst/>
              <a:latin typeface="+mn-lt"/>
              <a:ea typeface="+mn-ea"/>
              <a:cs typeface="+mn-cs"/>
            </a:rPr>
            <a:t>と比較しても低い水準にある。今後も引続き給与の適正化に努める。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130528</xdr:rowOff>
    </xdr:from>
    <xdr:to>
      <xdr:col>81</xdr:col>
      <xdr:colOff>44450</xdr:colOff>
      <xdr:row>89</xdr:row>
      <xdr:rowOff>163689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4189428"/>
          <a:ext cx="0" cy="123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9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2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45455</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93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130528</xdr:rowOff>
    </xdr:from>
    <xdr:to>
      <xdr:col>81</xdr:col>
      <xdr:colOff>133350</xdr:colOff>
      <xdr:row>82</xdr:row>
      <xdr:rowOff>130528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418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130528</xdr:rowOff>
    </xdr:from>
    <xdr:to>
      <xdr:col>81</xdr:col>
      <xdr:colOff>44450</xdr:colOff>
      <xdr:row>82</xdr:row>
      <xdr:rowOff>170745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18942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116716</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86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144639</xdr:rowOff>
    </xdr:from>
    <xdr:to>
      <xdr:col>81</xdr:col>
      <xdr:colOff>95250</xdr:colOff>
      <xdr:row>87</xdr:row>
      <xdr:rowOff>74789</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8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9878</xdr:rowOff>
    </xdr:from>
    <xdr:to>
      <xdr:col>77</xdr:col>
      <xdr:colOff>44450</xdr:colOff>
      <xdr:row>82</xdr:row>
      <xdr:rowOff>170745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06877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87489</xdr:rowOff>
    </xdr:from>
    <xdr:to>
      <xdr:col>72</xdr:col>
      <xdr:colOff>203200</xdr:colOff>
      <xdr:row>82</xdr:row>
      <xdr:rowOff>9878</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397493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53622</xdr:rowOff>
    </xdr:from>
    <xdr:to>
      <xdr:col>73</xdr:col>
      <xdr:colOff>44450</xdr:colOff>
      <xdr:row>87</xdr:row>
      <xdr:rowOff>155222</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96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139999</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60678</xdr:rowOff>
    </xdr:from>
    <xdr:to>
      <xdr:col>68</xdr:col>
      <xdr:colOff>152400</xdr:colOff>
      <xdr:row>81</xdr:row>
      <xdr:rowOff>87489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39481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26811</xdr:rowOff>
    </xdr:from>
    <xdr:to>
      <xdr:col>68</xdr:col>
      <xdr:colOff>203200</xdr:colOff>
      <xdr:row>87</xdr:row>
      <xdr:rowOff>128411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94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113188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79728</xdr:rowOff>
    </xdr:from>
    <xdr:to>
      <xdr:col>81</xdr:col>
      <xdr:colOff>95250</xdr:colOff>
      <xdr:row>83</xdr:row>
      <xdr:rowOff>9878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1005</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05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119945</xdr:rowOff>
    </xdr:from>
    <xdr:to>
      <xdr:col>77</xdr:col>
      <xdr:colOff>95250</xdr:colOff>
      <xdr:row>83</xdr:row>
      <xdr:rowOff>50095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60272</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394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130528</xdr:rowOff>
    </xdr:from>
    <xdr:to>
      <xdr:col>73</xdr:col>
      <xdr:colOff>44450</xdr:colOff>
      <xdr:row>82</xdr:row>
      <xdr:rowOff>60678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70855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37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36689</xdr:rowOff>
    </xdr:from>
    <xdr:to>
      <xdr:col>68</xdr:col>
      <xdr:colOff>203200</xdr:colOff>
      <xdr:row>81</xdr:row>
      <xdr:rowOff>138289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39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148466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369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9878</xdr:rowOff>
    </xdr:from>
    <xdr:to>
      <xdr:col>64</xdr:col>
      <xdr:colOff>152400</xdr:colOff>
      <xdr:row>81</xdr:row>
      <xdr:rowOff>111478</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121655</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36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500"/>
            </a:lnSpc>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町村合併に伴い一部事務組合の職員の身分がそのまま引き継がれたことや、半島部を多く有する地理的要件などもあり、職員数の削減にも限界はあるが、職員数自体は、年々減少傾向にある。</a:t>
          </a:r>
          <a:endParaRPr lang="ja-JP" altLang="ja-JP" sz="1400">
            <a:effectLst/>
          </a:endParaRPr>
        </a:p>
        <a:p>
          <a:pPr rtl="0" eaLnBrk="1" fontAlgn="auto" latinLnBrk="0" hangingPunct="1">
            <a:lnSpc>
              <a:spcPts val="1500"/>
            </a:lnSpc>
          </a:pPr>
          <a:r>
            <a:rPr lang="ja-JP" altLang="ja-JP" sz="1100" b="0" i="0" baseline="0">
              <a:solidFill>
                <a:schemeClr val="dk1"/>
              </a:solidFill>
              <a:effectLst/>
              <a:latin typeface="+mn-lt"/>
              <a:ea typeface="+mn-ea"/>
              <a:cs typeface="+mn-cs"/>
            </a:rPr>
            <a:t>　しかしながら、人口の減少が前年度比△</a:t>
          </a:r>
          <a:r>
            <a:rPr lang="en-US" altLang="ja-JP" sz="1100" b="0" i="0" baseline="0">
              <a:solidFill>
                <a:schemeClr val="dk1"/>
              </a:solidFill>
              <a:effectLst/>
              <a:latin typeface="+mn-lt"/>
              <a:ea typeface="+mn-ea"/>
              <a:cs typeface="+mn-cs"/>
            </a:rPr>
            <a:t>534</a:t>
          </a:r>
          <a:r>
            <a:rPr lang="ja-JP" altLang="ja-JP" sz="1100" b="0" i="0" baseline="0">
              <a:solidFill>
                <a:schemeClr val="dk1"/>
              </a:solidFill>
              <a:effectLst/>
              <a:latin typeface="+mn-lt"/>
              <a:ea typeface="+mn-ea"/>
              <a:cs typeface="+mn-cs"/>
            </a:rPr>
            <a:t>人となることから、結果、人口</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人当たりの職員数は、</a:t>
          </a:r>
          <a:r>
            <a:rPr lang="en-US" altLang="ja-JP" sz="1100" b="0" i="0" baseline="0">
              <a:solidFill>
                <a:schemeClr val="dk1"/>
              </a:solidFill>
              <a:effectLst/>
              <a:latin typeface="+mn-lt"/>
              <a:ea typeface="+mn-ea"/>
              <a:cs typeface="+mn-cs"/>
            </a:rPr>
            <a:t>15.92</a:t>
          </a:r>
          <a:r>
            <a:rPr lang="ja-JP" altLang="ja-JP" sz="1100" b="0" i="0" baseline="0">
              <a:solidFill>
                <a:schemeClr val="dk1"/>
              </a:solidFill>
              <a:effectLst/>
              <a:latin typeface="+mn-lt"/>
              <a:ea typeface="+mn-ea"/>
              <a:cs typeface="+mn-cs"/>
            </a:rPr>
            <a:t>人（前年度比</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人</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）で、類似団体中最も多い状態である。</a:t>
          </a:r>
          <a:endParaRPr lang="ja-JP" altLang="ja-JP" sz="1400">
            <a:effectLst/>
          </a:endParaRPr>
        </a:p>
        <a:p>
          <a:pPr rtl="0" eaLnBrk="1" fontAlgn="auto" latinLnBrk="0" hangingPunct="1">
            <a:lnSpc>
              <a:spcPts val="1500"/>
            </a:lnSpc>
          </a:pPr>
          <a:r>
            <a:rPr lang="ja-JP" altLang="ja-JP" sz="1100" b="0" i="0" baseline="0">
              <a:solidFill>
                <a:schemeClr val="dk1"/>
              </a:solidFill>
              <a:effectLst/>
              <a:latin typeface="+mn-lt"/>
              <a:ea typeface="+mn-ea"/>
              <a:cs typeface="+mn-cs"/>
            </a:rPr>
            <a:t>　そのため、施設の統廃合や指定管理者制度の導入などに努め、職員の適正な人員配置を行いながら、より一層の定員適正化を図る。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5534</xdr:rowOff>
    </xdr:from>
    <xdr:to>
      <xdr:col>81</xdr:col>
      <xdr:colOff>44450</xdr:colOff>
      <xdr:row>67</xdr:row>
      <xdr:rowOff>155847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21084"/>
          <a:ext cx="0" cy="1521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127924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1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155847</xdr:rowOff>
    </xdr:from>
    <xdr:to>
      <xdr:col>81</xdr:col>
      <xdr:colOff>133350</xdr:colOff>
      <xdr:row>67</xdr:row>
      <xdr:rowOff>155847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42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91911</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6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5534</xdr:rowOff>
    </xdr:from>
    <xdr:to>
      <xdr:col>81</xdr:col>
      <xdr:colOff>133350</xdr:colOff>
      <xdr:row>59</xdr:row>
      <xdr:rowOff>5534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2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152400</xdr:rowOff>
    </xdr:from>
    <xdr:to>
      <xdr:col>81</xdr:col>
      <xdr:colOff>44450</xdr:colOff>
      <xdr:row>67</xdr:row>
      <xdr:rowOff>155847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1639550"/>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161851</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620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145324</xdr:rowOff>
    </xdr:from>
    <xdr:to>
      <xdr:col>81</xdr:col>
      <xdr:colOff>95250</xdr:colOff>
      <xdr:row>63</xdr:row>
      <xdr:rowOff>75474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145506</xdr:rowOff>
    </xdr:from>
    <xdr:to>
      <xdr:col>77</xdr:col>
      <xdr:colOff>44450</xdr:colOff>
      <xdr:row>67</xdr:row>
      <xdr:rowOff>152400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163265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150495</xdr:rowOff>
    </xdr:from>
    <xdr:to>
      <xdr:col>77</xdr:col>
      <xdr:colOff>95250</xdr:colOff>
      <xdr:row>63</xdr:row>
      <xdr:rowOff>80645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90822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4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145506</xdr:rowOff>
    </xdr:from>
    <xdr:to>
      <xdr:col>72</xdr:col>
      <xdr:colOff>203200</xdr:colOff>
      <xdr:row>67</xdr:row>
      <xdr:rowOff>157571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163265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131535</xdr:rowOff>
    </xdr:from>
    <xdr:to>
      <xdr:col>73</xdr:col>
      <xdr:colOff>44450</xdr:colOff>
      <xdr:row>63</xdr:row>
      <xdr:rowOff>61685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71862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3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67</xdr:row>
      <xdr:rowOff>157571</xdr:rowOff>
    </xdr:from>
    <xdr:to>
      <xdr:col>68</xdr:col>
      <xdr:colOff>152400</xdr:colOff>
      <xdr:row>67</xdr:row>
      <xdr:rowOff>167912</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164472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72934</xdr:rowOff>
    </xdr:from>
    <xdr:to>
      <xdr:col>68</xdr:col>
      <xdr:colOff>203200</xdr:colOff>
      <xdr:row>63</xdr:row>
      <xdr:rowOff>3084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13261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7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132352</xdr:rowOff>
    </xdr:from>
    <xdr:to>
      <xdr:col>64</xdr:col>
      <xdr:colOff>152400</xdr:colOff>
      <xdr:row>62</xdr:row>
      <xdr:rowOff>62502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5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72679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359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105047</xdr:rowOff>
    </xdr:from>
    <xdr:to>
      <xdr:col>81</xdr:col>
      <xdr:colOff>95250</xdr:colOff>
      <xdr:row>68</xdr:row>
      <xdr:rowOff>35197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159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67</xdr:row>
      <xdr:rowOff>924</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148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67</xdr:row>
      <xdr:rowOff>101600</xdr:rowOff>
    </xdr:from>
    <xdr:to>
      <xdr:col>77</xdr:col>
      <xdr:colOff>95250</xdr:colOff>
      <xdr:row>68</xdr:row>
      <xdr:rowOff>31750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158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68</xdr:row>
      <xdr:rowOff>16527</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67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67</xdr:row>
      <xdr:rowOff>94706</xdr:rowOff>
    </xdr:from>
    <xdr:to>
      <xdr:col>73</xdr:col>
      <xdr:colOff>44450</xdr:colOff>
      <xdr:row>68</xdr:row>
      <xdr:rowOff>24856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158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68</xdr:row>
      <xdr:rowOff>9633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166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67</xdr:row>
      <xdr:rowOff>106771</xdr:rowOff>
    </xdr:from>
    <xdr:to>
      <xdr:col>68</xdr:col>
      <xdr:colOff>203200</xdr:colOff>
      <xdr:row>68</xdr:row>
      <xdr:rowOff>36921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159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68</xdr:row>
      <xdr:rowOff>21698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168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67</xdr:row>
      <xdr:rowOff>117112</xdr:rowOff>
    </xdr:from>
    <xdr:to>
      <xdr:col>64</xdr:col>
      <xdr:colOff>152400</xdr:colOff>
      <xdr:row>68</xdr:row>
      <xdr:rowOff>47262</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160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68</xdr:row>
      <xdr:rowOff>32039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169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緊急度・優先度を考慮しながら投資的事業を実施することで地方債発行の抑制に努めており、</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ヵ年平均で、類似団体、全国及び愛媛県平均を共に下回る</a:t>
          </a:r>
          <a:r>
            <a:rPr lang="en-US" altLang="ja-JP" sz="1100" b="0" i="0" baseline="0">
              <a:solidFill>
                <a:schemeClr val="dk1"/>
              </a:solidFill>
              <a:effectLst/>
              <a:latin typeface="+mn-lt"/>
              <a:ea typeface="+mn-ea"/>
              <a:cs typeface="+mn-cs"/>
            </a:rPr>
            <a:t>6.4</a:t>
          </a:r>
          <a:r>
            <a:rPr lang="ja-JP" altLang="ja-JP" sz="1100" b="0" i="0" baseline="0">
              <a:solidFill>
                <a:schemeClr val="dk1"/>
              </a:solidFill>
              <a:effectLst/>
              <a:latin typeface="+mn-lt"/>
              <a:ea typeface="+mn-ea"/>
              <a:cs typeface="+mn-cs"/>
            </a:rPr>
            <a:t>％となり、前年度と比較して、</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しかしながら、単年度で見ると、平成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6.5</a:t>
          </a:r>
          <a:r>
            <a:rPr lang="ja-JP" altLang="ja-JP" sz="1100" b="0" i="0" baseline="0">
              <a:solidFill>
                <a:schemeClr val="dk1"/>
              </a:solidFill>
              <a:effectLst/>
              <a:latin typeface="+mn-lt"/>
              <a:ea typeface="+mn-ea"/>
              <a:cs typeface="+mn-cs"/>
            </a:rPr>
            <a:t>％で、前年度と比較すると</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今後も、選択と集中による投資的経費の縮減を図りながら公債費の抑制に努め、将来を見据えた身の丈にあった財政運営を行う。</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43</xdr:row>
      <xdr:rowOff>135467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261100"/>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28575</xdr:rowOff>
    </xdr:from>
    <xdr:to>
      <xdr:col>81</xdr:col>
      <xdr:colOff>44450</xdr:colOff>
      <xdr:row>36</xdr:row>
      <xdr:rowOff>88900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620077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28575</xdr:rowOff>
    </xdr:from>
    <xdr:to>
      <xdr:col>77</xdr:col>
      <xdr:colOff>44450</xdr:colOff>
      <xdr:row>36</xdr:row>
      <xdr:rowOff>68792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62007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106892</xdr:rowOff>
    </xdr:from>
    <xdr:to>
      <xdr:col>77</xdr:col>
      <xdr:colOff>95250</xdr:colOff>
      <xdr:row>40</xdr:row>
      <xdr:rowOff>37042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21819</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879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68792</xdr:rowOff>
    </xdr:from>
    <xdr:to>
      <xdr:col>72</xdr:col>
      <xdr:colOff>203200</xdr:colOff>
      <xdr:row>37</xdr:row>
      <xdr:rowOff>138642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624099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153052</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138642</xdr:rowOff>
    </xdr:from>
    <xdr:to>
      <xdr:col>68</xdr:col>
      <xdr:colOff>152400</xdr:colOff>
      <xdr:row>40</xdr:row>
      <xdr:rowOff>26458</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6482292"/>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56092</xdr:rowOff>
    </xdr:from>
    <xdr:to>
      <xdr:col>68</xdr:col>
      <xdr:colOff>203200</xdr:colOff>
      <xdr:row>40</xdr:row>
      <xdr:rowOff>157692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142469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38100</xdr:rowOff>
    </xdr:from>
    <xdr:to>
      <xdr:col>81</xdr:col>
      <xdr:colOff>95250</xdr:colOff>
      <xdr:row>36</xdr:row>
      <xdr:rowOff>139700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130827</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149225</xdr:rowOff>
    </xdr:from>
    <xdr:to>
      <xdr:col>77</xdr:col>
      <xdr:colOff>95250</xdr:colOff>
      <xdr:row>36</xdr:row>
      <xdr:rowOff>79375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89552</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5918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17992</xdr:rowOff>
    </xdr:from>
    <xdr:to>
      <xdr:col>73</xdr:col>
      <xdr:colOff>44450</xdr:colOff>
      <xdr:row>36</xdr:row>
      <xdr:rowOff>119592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19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129769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595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87842</xdr:rowOff>
    </xdr:from>
    <xdr:to>
      <xdr:col>68</xdr:col>
      <xdr:colOff>203200</xdr:colOff>
      <xdr:row>38</xdr:row>
      <xdr:rowOff>17991</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28169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2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147108</xdr:rowOff>
    </xdr:from>
    <xdr:to>
      <xdr:col>64</xdr:col>
      <xdr:colOff>152400</xdr:colOff>
      <xdr:row>40</xdr:row>
      <xdr:rowOff>77258</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87435</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類似団体、全国及び愛媛県平均を共に下回る</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％となり、前年度と比較して、</a:t>
          </a:r>
          <a:r>
            <a:rPr lang="en-US" altLang="ja-JP" sz="1100" b="0" i="0" baseline="0">
              <a:solidFill>
                <a:schemeClr val="dk1"/>
              </a:solidFill>
              <a:effectLst/>
              <a:latin typeface="+mn-lt"/>
              <a:ea typeface="+mn-ea"/>
              <a:cs typeface="+mn-cs"/>
            </a:rPr>
            <a:t>6.1</a:t>
          </a:r>
          <a:r>
            <a:rPr lang="ja-JP" altLang="ja-JP" sz="1100" b="0" i="0" baseline="0">
              <a:solidFill>
                <a:schemeClr val="dk1"/>
              </a:solidFill>
              <a:effectLst/>
              <a:latin typeface="+mn-lt"/>
              <a:ea typeface="+mn-ea"/>
              <a:cs typeface="+mn-cs"/>
            </a:rPr>
            <a:t>ポイント低下した。主な要因としては、地方債現在高の減少（前年度比△</a:t>
          </a:r>
          <a:r>
            <a:rPr lang="en-US" altLang="ja-JP" sz="1100" b="0" i="0" baseline="0">
              <a:solidFill>
                <a:schemeClr val="dk1"/>
              </a:solidFill>
              <a:effectLst/>
              <a:latin typeface="+mn-lt"/>
              <a:ea typeface="+mn-ea"/>
              <a:cs typeface="+mn-cs"/>
            </a:rPr>
            <a:t>946,072</a:t>
          </a:r>
          <a:r>
            <a:rPr lang="ja-JP" altLang="ja-JP" sz="1100" b="0" i="0" baseline="0">
              <a:solidFill>
                <a:schemeClr val="dk1"/>
              </a:solidFill>
              <a:effectLst/>
              <a:latin typeface="+mn-lt"/>
              <a:ea typeface="+mn-ea"/>
              <a:cs typeface="+mn-cs"/>
            </a:rPr>
            <a:t>千円）が挙げられる。今後も選択と集中による投資的経費の縮減を図りながら、地方債の償還を上回る発行を抑え、将来に負担を残さないよう身の丈にあった財政運営を行う。</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145838</xdr:rowOff>
    </xdr:from>
    <xdr:to>
      <xdr:col>81</xdr:col>
      <xdr:colOff>44450</xdr:colOff>
      <xdr:row>22</xdr:row>
      <xdr:rowOff>32491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4688"/>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4568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77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32491</xdr:rowOff>
    </xdr:from>
    <xdr:to>
      <xdr:col>81</xdr:col>
      <xdr:colOff>133350</xdr:colOff>
      <xdr:row>22</xdr:row>
      <xdr:rowOff>32491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0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60765</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145838</xdr:rowOff>
    </xdr:from>
    <xdr:to>
      <xdr:col>81</xdr:col>
      <xdr:colOff>133350</xdr:colOff>
      <xdr:row>13</xdr:row>
      <xdr:rowOff>145838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145838</xdr:rowOff>
    </xdr:from>
    <xdr:to>
      <xdr:col>81</xdr:col>
      <xdr:colOff>44450</xdr:colOff>
      <xdr:row>14</xdr:row>
      <xdr:rowOff>97049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374688"/>
          <a:ext cx="838200" cy="12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145961</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8891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2434</xdr:rowOff>
    </xdr:from>
    <xdr:to>
      <xdr:col>81</xdr:col>
      <xdr:colOff>95250</xdr:colOff>
      <xdr:row>17</xdr:row>
      <xdr:rowOff>104034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91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97049</xdr:rowOff>
    </xdr:from>
    <xdr:to>
      <xdr:col>77</xdr:col>
      <xdr:colOff>44450</xdr:colOff>
      <xdr:row>14</xdr:row>
      <xdr:rowOff>161396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2497349"/>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1905</xdr:rowOff>
    </xdr:from>
    <xdr:to>
      <xdr:col>77</xdr:col>
      <xdr:colOff>95250</xdr:colOff>
      <xdr:row>18</xdr:row>
      <xdr:rowOff>103505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308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88282</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317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161396</xdr:rowOff>
    </xdr:from>
    <xdr:to>
      <xdr:col>72</xdr:col>
      <xdr:colOff>203200</xdr:colOff>
      <xdr:row>15</xdr:row>
      <xdr:rowOff>80433</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2561696"/>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78317</xdr:rowOff>
    </xdr:from>
    <xdr:to>
      <xdr:col>73</xdr:col>
      <xdr:colOff>44450</xdr:colOff>
      <xdr:row>19</xdr:row>
      <xdr:rowOff>8467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31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164694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325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80433</xdr:rowOff>
    </xdr:from>
    <xdr:to>
      <xdr:col>68</xdr:col>
      <xdr:colOff>152400</xdr:colOff>
      <xdr:row>15</xdr:row>
      <xdr:rowOff>106574</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2652183"/>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130598</xdr:rowOff>
    </xdr:from>
    <xdr:to>
      <xdr:col>68</xdr:col>
      <xdr:colOff>203200</xdr:colOff>
      <xdr:row>19</xdr:row>
      <xdr:rowOff>60748</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321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45525</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330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5397</xdr:rowOff>
    </xdr:from>
    <xdr:to>
      <xdr:col>64</xdr:col>
      <xdr:colOff>152400</xdr:colOff>
      <xdr:row>19</xdr:row>
      <xdr:rowOff>106997</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32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91774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334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95038</xdr:rowOff>
    </xdr:from>
    <xdr:to>
      <xdr:col>81</xdr:col>
      <xdr:colOff>95250</xdr:colOff>
      <xdr:row>14</xdr:row>
      <xdr:rowOff>25188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16315</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2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46249</xdr:rowOff>
    </xdr:from>
    <xdr:to>
      <xdr:col>77</xdr:col>
      <xdr:colOff>95250</xdr:colOff>
      <xdr:row>14</xdr:row>
      <xdr:rowOff>147849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44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158026</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215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110596</xdr:rowOff>
    </xdr:from>
    <xdr:to>
      <xdr:col>73</xdr:col>
      <xdr:colOff>44450</xdr:colOff>
      <xdr:row>15</xdr:row>
      <xdr:rowOff>40746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51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50923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27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29633</xdr:rowOff>
    </xdr:from>
    <xdr:to>
      <xdr:col>68</xdr:col>
      <xdr:colOff>203200</xdr:colOff>
      <xdr:row>15</xdr:row>
      <xdr:rowOff>131233</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6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141410</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55774</xdr:rowOff>
    </xdr:from>
    <xdr:to>
      <xdr:col>64</xdr:col>
      <xdr:colOff>152400</xdr:colOff>
      <xdr:row>15</xdr:row>
      <xdr:rowOff>157374</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62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167551</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239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21,485
21,394
238.99
14,765,496
13,806,639
714,302
9,489,466
20,343,365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町村合併に伴い一部事務組合の職員の身分をそのまま引き継いだ結果、町の規模に対して職員数が増大し、経常収支比率を押し上げる要因となっている（</a:t>
          </a:r>
          <a:r>
            <a:rPr lang="en-US" altLang="ja-JP" sz="1100" b="0" i="0" baseline="0">
              <a:solidFill>
                <a:schemeClr val="dk1"/>
              </a:solidFill>
              <a:effectLst/>
              <a:latin typeface="+mn-lt"/>
              <a:ea typeface="+mn-ea"/>
              <a:cs typeface="+mn-cs"/>
            </a:rPr>
            <a:t>27.6</a:t>
          </a:r>
          <a:r>
            <a:rPr lang="ja-JP" altLang="ja-JP" sz="1100" b="0" i="0" baseline="0">
              <a:solidFill>
                <a:schemeClr val="dk1"/>
              </a:solidFill>
              <a:effectLst/>
              <a:latin typeface="+mn-lt"/>
              <a:ea typeface="+mn-ea"/>
              <a:cs typeface="+mn-cs"/>
            </a:rPr>
            <a:t>％　類似団体平均</a:t>
          </a:r>
          <a:r>
            <a:rPr lang="en-US" altLang="ja-JP" sz="1100" b="0" i="0" baseline="0">
              <a:solidFill>
                <a:schemeClr val="dk1"/>
              </a:solidFill>
              <a:effectLst/>
              <a:latin typeface="+mn-lt"/>
              <a:ea typeface="+mn-ea"/>
              <a:cs typeface="+mn-cs"/>
            </a:rPr>
            <a:t>25.2%</a:t>
          </a:r>
          <a:r>
            <a:rPr lang="ja-JP" altLang="ja-JP" sz="1100" b="0" i="0" baseline="0">
              <a:solidFill>
                <a:schemeClr val="dk1"/>
              </a:solidFill>
              <a:effectLst/>
              <a:latin typeface="+mn-lt"/>
              <a:ea typeface="+mn-ea"/>
              <a:cs typeface="+mn-cs"/>
            </a:rPr>
            <a:t>）が、職員の定員管理や給与の適正化等に努めており、町村合併を行なった平成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年度と比較して、職員数で△</a:t>
          </a:r>
          <a:r>
            <a:rPr lang="en-US" altLang="ja-JP" sz="1100" b="0" i="0" baseline="0">
              <a:solidFill>
                <a:schemeClr val="dk1"/>
              </a:solidFill>
              <a:effectLst/>
              <a:latin typeface="+mn-lt"/>
              <a:ea typeface="+mn-ea"/>
              <a:cs typeface="+mn-cs"/>
            </a:rPr>
            <a:t>181</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515</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334</a:t>
          </a:r>
          <a:r>
            <a:rPr lang="ja-JP" altLang="ja-JP" sz="1100" b="0" i="0" baseline="0">
              <a:solidFill>
                <a:schemeClr val="dk1"/>
              </a:solidFill>
              <a:effectLst/>
              <a:latin typeface="+mn-lt"/>
              <a:ea typeface="+mn-ea"/>
              <a:cs typeface="+mn-cs"/>
            </a:rPr>
            <a:t>人）、その一般財源は△</a:t>
          </a:r>
          <a:r>
            <a:rPr lang="en-US" altLang="ja-JP" sz="1100" b="0" i="0" baseline="0">
              <a:solidFill>
                <a:schemeClr val="dk1"/>
              </a:solidFill>
              <a:effectLst/>
              <a:latin typeface="+mn-lt"/>
              <a:ea typeface="+mn-ea"/>
              <a:cs typeface="+mn-cs"/>
            </a:rPr>
            <a:t>1,196,861</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3,830,256</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2,633,395</a:t>
          </a:r>
          <a:r>
            <a:rPr lang="ja-JP" altLang="ja-JP" sz="1100" b="0" i="0" baseline="0">
              <a:solidFill>
                <a:schemeClr val="dk1"/>
              </a:solidFill>
              <a:effectLst/>
              <a:latin typeface="+mn-lt"/>
              <a:ea typeface="+mn-ea"/>
              <a:cs typeface="+mn-cs"/>
            </a:rPr>
            <a:t>千円）、経常収支比率で△</a:t>
          </a:r>
          <a:r>
            <a:rPr lang="en-US" altLang="ja-JP" sz="1100" b="0" i="0" baseline="0">
              <a:solidFill>
                <a:schemeClr val="dk1"/>
              </a:solidFill>
              <a:effectLst/>
              <a:latin typeface="+mn-lt"/>
              <a:ea typeface="+mn-ea"/>
              <a:cs typeface="+mn-cs"/>
            </a:rPr>
            <a:t>10.6</a:t>
          </a:r>
          <a:r>
            <a:rPr lang="ja-JP" altLang="ja-JP" sz="1100" b="0" i="0" baseline="0">
              <a:solidFill>
                <a:schemeClr val="dk1"/>
              </a:solidFill>
              <a:effectLst/>
              <a:latin typeface="+mn-lt"/>
              <a:ea typeface="+mn-ea"/>
              <a:cs typeface="+mn-cs"/>
            </a:rPr>
            <a:t>ポイント減少（</a:t>
          </a:r>
          <a:r>
            <a:rPr lang="en-US" altLang="ja-JP" sz="1100" b="0" i="0" baseline="0">
              <a:solidFill>
                <a:schemeClr val="dk1"/>
              </a:solidFill>
              <a:effectLst/>
              <a:latin typeface="+mn-lt"/>
              <a:ea typeface="+mn-ea"/>
              <a:cs typeface="+mn-cs"/>
            </a:rPr>
            <a:t>38.2</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27.6</a:t>
          </a:r>
          <a:r>
            <a:rPr lang="ja-JP" altLang="ja-JP" sz="1100" b="0" i="0" baseline="0">
              <a:solidFill>
                <a:schemeClr val="dk1"/>
              </a:solidFill>
              <a:effectLst/>
              <a:latin typeface="+mn-lt"/>
              <a:ea typeface="+mn-ea"/>
              <a:cs typeface="+mn-cs"/>
            </a:rPr>
            <a:t>％）している。今後も引続き職員の適正な人員配置や定員の適正化を図り、人件費の削減に努める。</a:t>
          </a:r>
          <a:r>
            <a:rPr kumimoji="1" lang="ja-JP" altLang="ja-JP" sz="1100">
              <a:solidFill>
                <a:schemeClr val="dk1"/>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42</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467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165100</xdr:rowOff>
    </xdr:from>
    <xdr:to>
      <xdr:col>24</xdr:col>
      <xdr:colOff>25400</xdr:colOff>
      <xdr:row>41</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8516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43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165100</xdr:rowOff>
    </xdr:from>
    <xdr:to>
      <xdr:col>19</xdr:col>
      <xdr:colOff>187325</xdr:colOff>
      <xdr:row>40</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851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114300</xdr:rowOff>
    </xdr:from>
    <xdr:to>
      <xdr:col>20</xdr:col>
      <xdr:colOff>38100</xdr:colOff>
      <xdr:row>38</xdr:row>
      <xdr:rowOff>44450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54627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2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69850</xdr:rowOff>
    </xdr:from>
    <xdr:to>
      <xdr:col>15</xdr:col>
      <xdr:colOff>98425</xdr:colOff>
      <xdr:row>40</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56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69850</xdr:rowOff>
    </xdr:from>
    <xdr:to>
      <xdr:col>11</xdr:col>
      <xdr:colOff>9525</xdr:colOff>
      <xdr:row>39</xdr:row>
      <xdr:rowOff>146050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756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38100</xdr:rowOff>
    </xdr:from>
    <xdr:to>
      <xdr:col>6</xdr:col>
      <xdr:colOff>171450</xdr:colOff>
      <xdr:row>37</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149877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19050</xdr:rowOff>
    </xdr:from>
    <xdr:to>
      <xdr:col>24</xdr:col>
      <xdr:colOff>76200</xdr:colOff>
      <xdr:row>41</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162577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114300</xdr:rowOff>
    </xdr:from>
    <xdr:to>
      <xdr:col>20</xdr:col>
      <xdr:colOff>38100</xdr:colOff>
      <xdr:row>40</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29227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8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133350</xdr:rowOff>
    </xdr:from>
    <xdr:to>
      <xdr:col>15</xdr:col>
      <xdr:colOff>149225</xdr:colOff>
      <xdr:row>40</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48277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19050</xdr:rowOff>
    </xdr:from>
    <xdr:to>
      <xdr:col>11</xdr:col>
      <xdr:colOff>60325</xdr:colOff>
      <xdr:row>39</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95250</xdr:rowOff>
    </xdr:from>
    <xdr:to>
      <xdr:col>6</xdr:col>
      <xdr:colOff>171450</xdr:colOff>
      <xdr:row>40</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10177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500"/>
            </a:lnSpc>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全国平均、愛媛県平均及び</a:t>
          </a:r>
          <a:r>
            <a:rPr lang="ja-JP" altLang="ja-JP" sz="1100" b="0" i="0" baseline="0">
              <a:solidFill>
                <a:schemeClr val="dk1"/>
              </a:solidFill>
              <a:effectLst/>
              <a:latin typeface="+mn-lt"/>
              <a:ea typeface="+mn-ea"/>
              <a:cs typeface="+mn-cs"/>
            </a:rPr>
            <a:t>類似団体と比較しても高い水準にある。</a:t>
          </a:r>
          <a:endParaRPr lang="ja-JP" altLang="ja-JP" sz="1400">
            <a:effectLst/>
          </a:endParaRPr>
        </a:p>
        <a:p>
          <a:pPr rtl="0" eaLnBrk="1" fontAlgn="auto" latinLnBrk="0" hangingPunct="1">
            <a:lnSpc>
              <a:spcPts val="1500"/>
            </a:lnSpc>
          </a:pPr>
          <a:r>
            <a:rPr lang="ja-JP" altLang="ja-JP" sz="1100" b="0" i="0" baseline="0">
              <a:solidFill>
                <a:schemeClr val="dk1"/>
              </a:solidFill>
              <a:effectLst/>
              <a:latin typeface="+mn-lt"/>
              <a:ea typeface="+mn-ea"/>
              <a:cs typeface="+mn-cs"/>
            </a:rPr>
            <a:t>　県内最南端（県庁まで約</a:t>
          </a:r>
          <a:r>
            <a:rPr lang="en-US" altLang="ja-JP" sz="1100" b="0" i="0" baseline="0">
              <a:solidFill>
                <a:schemeClr val="dk1"/>
              </a:solidFill>
              <a:effectLst/>
              <a:latin typeface="+mn-lt"/>
              <a:ea typeface="+mn-ea"/>
              <a:cs typeface="+mn-cs"/>
            </a:rPr>
            <a:t>130㎞</a:t>
          </a:r>
          <a:r>
            <a:rPr lang="ja-JP" altLang="ja-JP" sz="1100" b="0" i="0" baseline="0">
              <a:solidFill>
                <a:schemeClr val="dk1"/>
              </a:solidFill>
              <a:effectLst/>
              <a:latin typeface="+mn-lt"/>
              <a:ea typeface="+mn-ea"/>
              <a:cs typeface="+mn-cs"/>
            </a:rPr>
            <a:t>）に位置するなど地理的条件により発生する旅費及び燃料費等の経費や年々増加傾向にある電算関係費が物件費を押し上げる要因と考えられる。</a:t>
          </a:r>
          <a:endParaRPr lang="ja-JP" altLang="ja-JP" sz="1400">
            <a:effectLst/>
          </a:endParaRPr>
        </a:p>
        <a:p>
          <a:pPr rtl="0" eaLnBrk="1" fontAlgn="auto" latinLnBrk="0" hangingPunct="1">
            <a:lnSpc>
              <a:spcPts val="1500"/>
            </a:lnSpc>
          </a:pPr>
          <a:r>
            <a:rPr lang="ja-JP" altLang="ja-JP" sz="1100" b="0" i="0" baseline="0">
              <a:solidFill>
                <a:schemeClr val="dk1"/>
              </a:solidFill>
              <a:effectLst/>
              <a:latin typeface="+mn-lt"/>
              <a:ea typeface="+mn-ea"/>
              <a:cs typeface="+mn-cs"/>
            </a:rPr>
            <a:t>　合併後、各種経費の節減や施設の統廃合（合併後、保育所</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施設、学校</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施設）に取り組んでいるが、電算関係費等の増加により、平成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年度と比較すると、金額で</a:t>
          </a:r>
          <a:r>
            <a:rPr lang="en-US" altLang="ja-JP" sz="1100" b="0" i="0" baseline="0">
              <a:solidFill>
                <a:schemeClr val="dk1"/>
              </a:solidFill>
              <a:effectLst/>
              <a:latin typeface="+mn-lt"/>
              <a:ea typeface="+mn-ea"/>
              <a:cs typeface="+mn-cs"/>
            </a:rPr>
            <a:t>106,178</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、経常収支比率で</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している。</a:t>
          </a:r>
          <a:endParaRPr lang="ja-JP" altLang="ja-JP" sz="1400">
            <a:effectLst/>
          </a:endParaRPr>
        </a:p>
        <a:p>
          <a:pPr>
            <a:lnSpc>
              <a:spcPts val="1500"/>
            </a:lnSpc>
          </a:pPr>
          <a:r>
            <a:rPr lang="ja-JP" altLang="ja-JP" sz="1100" b="0" i="0" baseline="0">
              <a:solidFill>
                <a:schemeClr val="dk1"/>
              </a:solidFill>
              <a:effectLst/>
              <a:latin typeface="+mn-lt"/>
              <a:ea typeface="+mn-ea"/>
              <a:cs typeface="+mn-cs"/>
            </a:rPr>
            <a:t>　行政評価を実施しながら、より経費削減に取り組む。</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110671</xdr:rowOff>
    </xdr:from>
    <xdr:to>
      <xdr:col>82</xdr:col>
      <xdr:colOff>107950</xdr:colOff>
      <xdr:row>20</xdr:row>
      <xdr:rowOff>110672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68071"/>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82749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1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110672</xdr:rowOff>
    </xdr:from>
    <xdr:to>
      <xdr:col>82</xdr:col>
      <xdr:colOff>196850</xdr:colOff>
      <xdr:row>20</xdr:row>
      <xdr:rowOff>110672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3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25598</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1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110671</xdr:rowOff>
    </xdr:from>
    <xdr:to>
      <xdr:col>82</xdr:col>
      <xdr:colOff>196850</xdr:colOff>
      <xdr:row>12</xdr:row>
      <xdr:rowOff>110671</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6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12700</xdr:rowOff>
    </xdr:from>
    <xdr:to>
      <xdr:col>82</xdr:col>
      <xdr:colOff>107950</xdr:colOff>
      <xdr:row>21</xdr:row>
      <xdr:rowOff>4536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441700"/>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118836</xdr:rowOff>
    </xdr:from>
    <xdr:to>
      <xdr:col>78</xdr:col>
      <xdr:colOff>69850</xdr:colOff>
      <xdr:row>21</xdr:row>
      <xdr:rowOff>4536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37638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143329</xdr:rowOff>
    </xdr:from>
    <xdr:to>
      <xdr:col>73</xdr:col>
      <xdr:colOff>180975</xdr:colOff>
      <xdr:row>19</xdr:row>
      <xdr:rowOff>118836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86529"/>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2721</xdr:rowOff>
    </xdr:from>
    <xdr:to>
      <xdr:col>74</xdr:col>
      <xdr:colOff>31750</xdr:colOff>
      <xdr:row>15</xdr:row>
      <xdr:rowOff>104321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5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114498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143329</xdr:rowOff>
    </xdr:from>
    <xdr:to>
      <xdr:col>69</xdr:col>
      <xdr:colOff>92075</xdr:colOff>
      <xdr:row>17</xdr:row>
      <xdr:rowOff>167821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886529"/>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100693</xdr:rowOff>
    </xdr:from>
    <xdr:to>
      <xdr:col>69</xdr:col>
      <xdr:colOff>142875</xdr:colOff>
      <xdr:row>16</xdr:row>
      <xdr:rowOff>30843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41020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133350</xdr:rowOff>
    </xdr:from>
    <xdr:to>
      <xdr:col>82</xdr:col>
      <xdr:colOff>158750</xdr:colOff>
      <xdr:row>20</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41927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125186</xdr:rowOff>
    </xdr:from>
    <xdr:to>
      <xdr:col>78</xdr:col>
      <xdr:colOff>120650</xdr:colOff>
      <xdr:row>21</xdr:row>
      <xdr:rowOff>55336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5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40113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640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68036</xdr:rowOff>
    </xdr:from>
    <xdr:to>
      <xdr:col>74</xdr:col>
      <xdr:colOff>31750</xdr:colOff>
      <xdr:row>19</xdr:row>
      <xdr:rowOff>169636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154413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92529</xdr:rowOff>
    </xdr:from>
    <xdr:to>
      <xdr:col>69</xdr:col>
      <xdr:colOff>142875</xdr:colOff>
      <xdr:row>17</xdr:row>
      <xdr:rowOff>22679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117021</xdr:rowOff>
    </xdr:from>
    <xdr:to>
      <xdr:col>65</xdr:col>
      <xdr:colOff>53975</xdr:colOff>
      <xdr:row>18</xdr:row>
      <xdr:rowOff>47171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31948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経常的な扶助費については、概ね</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％前後で横ばいの状況にあるが、</a:t>
          </a:r>
          <a:r>
            <a:rPr lang="ja-JP" altLang="ja-JP" sz="1100" b="0" i="0" baseline="0">
              <a:solidFill>
                <a:schemeClr val="dk1"/>
              </a:solidFill>
              <a:effectLst/>
              <a:latin typeface="+mn-lt"/>
              <a:ea typeface="+mn-ea"/>
              <a:cs typeface="+mn-cs"/>
            </a:rPr>
            <a:t>前年度</a:t>
          </a:r>
          <a:r>
            <a:rPr lang="en-US" altLang="ja-JP" sz="1100" b="0" i="0" baseline="0">
              <a:solidFill>
                <a:schemeClr val="dk1"/>
              </a:solidFill>
              <a:effectLst/>
              <a:latin typeface="+mn-lt"/>
              <a:ea typeface="+mn-ea"/>
              <a:cs typeface="+mn-cs"/>
            </a:rPr>
            <a:t>5.5</a:t>
          </a:r>
          <a:r>
            <a:rPr lang="ja-JP" altLang="ja-JP" sz="1100" b="0" i="0" baseline="0">
              <a:solidFill>
                <a:schemeClr val="dk1"/>
              </a:solidFill>
              <a:effectLst/>
              <a:latin typeface="+mn-lt"/>
              <a:ea typeface="+mn-ea"/>
              <a:cs typeface="+mn-cs"/>
            </a:rPr>
            <a:t>％と比較すると</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ポイント上昇した。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全国平均</a:t>
          </a:r>
          <a:r>
            <a:rPr lang="en-US" altLang="ja-JP" sz="1100" b="0" i="0" baseline="0">
              <a:solidFill>
                <a:schemeClr val="dk1"/>
              </a:solidFill>
              <a:effectLst/>
              <a:latin typeface="+mn-lt"/>
              <a:ea typeface="+mn-ea"/>
              <a:cs typeface="+mn-cs"/>
            </a:rPr>
            <a:t>12.6</a:t>
          </a:r>
          <a:r>
            <a:rPr lang="ja-JP" altLang="ja-JP" sz="1100" b="0" i="0" baseline="0">
              <a:solidFill>
                <a:schemeClr val="dk1"/>
              </a:solidFill>
              <a:effectLst/>
              <a:latin typeface="+mn-lt"/>
              <a:ea typeface="+mn-ea"/>
              <a:cs typeface="+mn-cs"/>
            </a:rPr>
            <a:t>％及び県平均</a:t>
          </a:r>
          <a:r>
            <a:rPr lang="en-US" altLang="ja-JP" sz="1100" b="0" i="0" baseline="0">
              <a:solidFill>
                <a:schemeClr val="dk1"/>
              </a:solidFill>
              <a:effectLst/>
              <a:latin typeface="+mn-lt"/>
              <a:ea typeface="+mn-ea"/>
              <a:cs typeface="+mn-cs"/>
            </a:rPr>
            <a:t>11.4</a:t>
          </a:r>
          <a:r>
            <a:rPr lang="ja-JP" altLang="ja-JP" sz="1100" b="0" i="0" baseline="0">
              <a:solidFill>
                <a:schemeClr val="dk1"/>
              </a:solidFill>
              <a:effectLst/>
              <a:latin typeface="+mn-lt"/>
              <a:ea typeface="+mn-ea"/>
              <a:cs typeface="+mn-cs"/>
            </a:rPr>
            <a:t>％を下回っており、類似団体とも同程度の水準にはあるが、今後も、比率上昇の抑制に努める。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3281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146050</xdr:rowOff>
    </xdr:from>
    <xdr:to>
      <xdr:col>24</xdr:col>
      <xdr:colOff>25400</xdr:colOff>
      <xdr:row>57</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472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130827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3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5758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107950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75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107950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52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0</xdr:rowOff>
    </xdr:from>
    <xdr:to>
      <xdr:col>11</xdr:col>
      <xdr:colOff>60325</xdr:colOff>
      <xdr:row>57</xdr:row>
      <xdr:rowOff>101600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86377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86377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86377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95250</xdr:rowOff>
    </xdr:from>
    <xdr:to>
      <xdr:col>20</xdr:col>
      <xdr:colOff>38100</xdr:colOff>
      <xdr:row>57</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10177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57150</xdr:rowOff>
    </xdr:from>
    <xdr:to>
      <xdr:col>11</xdr:col>
      <xdr:colOff>60325</xdr:colOff>
      <xdr:row>56</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168927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については、国民健康保険、介護保険、小規模下水道事業など特別会計への繰出金が主なものである。経常収支比率は、類似団体、全国及び県平均を共に下回っているが、今後も、経費節減、料金の見直しなどを行い、公営企業会計にあっては、独立採算の原則に立ち返った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0</xdr:rowOff>
    </xdr:from>
    <xdr:to>
      <xdr:col>82</xdr:col>
      <xdr:colOff>107950</xdr:colOff>
      <xdr:row>61</xdr:row>
      <xdr:rowOff>57150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83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29227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57150</xdr:rowOff>
    </xdr:from>
    <xdr:to>
      <xdr:col>82</xdr:col>
      <xdr:colOff>196850</xdr:colOff>
      <xdr:row>61</xdr:row>
      <xdr:rowOff>57150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86377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0</xdr:rowOff>
    </xdr:from>
    <xdr:to>
      <xdr:col>82</xdr:col>
      <xdr:colOff>196850</xdr:colOff>
      <xdr:row>54</xdr:row>
      <xdr:rowOff>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120650</xdr:rowOff>
    </xdr:from>
    <xdr:to>
      <xdr:col>82</xdr:col>
      <xdr:colOff>107950</xdr:colOff>
      <xdr:row>54</xdr:row>
      <xdr:rowOff>88900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2075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69850</xdr:rowOff>
    </xdr:from>
    <xdr:to>
      <xdr:col>82</xdr:col>
      <xdr:colOff>158750</xdr:colOff>
      <xdr:row>58</xdr:row>
      <xdr:rowOff>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120650</xdr:rowOff>
    </xdr:from>
    <xdr:to>
      <xdr:col>78</xdr:col>
      <xdr:colOff>69850</xdr:colOff>
      <xdr:row>54</xdr:row>
      <xdr:rowOff>12700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207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0</xdr:rowOff>
    </xdr:from>
    <xdr:to>
      <xdr:col>73</xdr:col>
      <xdr:colOff>180975</xdr:colOff>
      <xdr:row>54</xdr:row>
      <xdr:rowOff>12700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25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12700</xdr:rowOff>
    </xdr:from>
    <xdr:to>
      <xdr:col>74</xdr:col>
      <xdr:colOff>31750</xdr:colOff>
      <xdr:row>56</xdr:row>
      <xdr:rowOff>114300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158750</xdr:rowOff>
    </xdr:from>
    <xdr:to>
      <xdr:col>69</xdr:col>
      <xdr:colOff>92075</xdr:colOff>
      <xdr:row>54</xdr:row>
      <xdr:rowOff>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24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158750</xdr:rowOff>
    </xdr:from>
    <xdr:to>
      <xdr:col>69</xdr:col>
      <xdr:colOff>142875</xdr:colOff>
      <xdr:row>56</xdr:row>
      <xdr:rowOff>88900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82550</xdr:rowOff>
    </xdr:from>
    <xdr:to>
      <xdr:col>65</xdr:col>
      <xdr:colOff>53975</xdr:colOff>
      <xdr:row>56</xdr:row>
      <xdr:rowOff>12700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38100</xdr:rowOff>
    </xdr:from>
    <xdr:to>
      <xdr:col>82</xdr:col>
      <xdr:colOff>158750</xdr:colOff>
      <xdr:row>54</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118127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69850</xdr:rowOff>
    </xdr:from>
    <xdr:to>
      <xdr:col>78</xdr:col>
      <xdr:colOff>120650</xdr:colOff>
      <xdr:row>54</xdr:row>
      <xdr:rowOff>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10177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892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133350</xdr:rowOff>
    </xdr:from>
    <xdr:to>
      <xdr:col>74</xdr:col>
      <xdr:colOff>31750</xdr:colOff>
      <xdr:row>54</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120650</xdr:rowOff>
    </xdr:from>
    <xdr:to>
      <xdr:col>69</xdr:col>
      <xdr:colOff>142875</xdr:colOff>
      <xdr:row>54</xdr:row>
      <xdr:rowOff>50800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60977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107950</xdr:rowOff>
    </xdr:from>
    <xdr:to>
      <xdr:col>65</xdr:col>
      <xdr:colOff>53975</xdr:colOff>
      <xdr:row>54</xdr:row>
      <xdr:rowOff>38100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48277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補助費に係る経常収支比率は</a:t>
          </a:r>
          <a:r>
            <a:rPr lang="en-US" altLang="ja-JP" sz="1100" b="0" i="0" baseline="0">
              <a:solidFill>
                <a:schemeClr val="dk1"/>
              </a:solidFill>
              <a:effectLst/>
              <a:latin typeface="+mn-lt"/>
              <a:ea typeface="+mn-ea"/>
              <a:cs typeface="+mn-cs"/>
            </a:rPr>
            <a:t>10.2</a:t>
          </a:r>
          <a:r>
            <a:rPr lang="ja-JP" altLang="ja-JP" sz="1100" b="0" i="0" baseline="0">
              <a:solidFill>
                <a:schemeClr val="dk1"/>
              </a:solidFill>
              <a:effectLst/>
              <a:latin typeface="+mn-lt"/>
              <a:ea typeface="+mn-ea"/>
              <a:cs typeface="+mn-cs"/>
            </a:rPr>
            <a:t>％で、類似団体平均を下回っているが、平成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年度と比較すると、</a:t>
          </a:r>
          <a:r>
            <a:rPr lang="ja-JP" altLang="en-US" sz="1100" b="0" i="0" baseline="0">
              <a:solidFill>
                <a:schemeClr val="dk1"/>
              </a:solidFill>
              <a:effectLst/>
              <a:latin typeface="+mn-lt"/>
              <a:ea typeface="+mn-ea"/>
              <a:cs typeface="+mn-cs"/>
            </a:rPr>
            <a:t>各種事業負担金</a:t>
          </a:r>
          <a:r>
            <a:rPr lang="ja-JP" altLang="ja-JP" sz="1100" b="0" i="0" baseline="0">
              <a:solidFill>
                <a:schemeClr val="dk1"/>
              </a:solidFill>
              <a:effectLst/>
              <a:latin typeface="+mn-lt"/>
              <a:ea typeface="+mn-ea"/>
              <a:cs typeface="+mn-cs"/>
            </a:rPr>
            <a:t>などの増加により、金額で</a:t>
          </a:r>
          <a:r>
            <a:rPr lang="en-US" altLang="ja-JP" sz="1100" b="0" i="0" baseline="0">
              <a:solidFill>
                <a:schemeClr val="dk1"/>
              </a:solidFill>
              <a:effectLst/>
              <a:latin typeface="+mn-lt"/>
              <a:ea typeface="+mn-ea"/>
              <a:cs typeface="+mn-cs"/>
            </a:rPr>
            <a:t>8,290</a:t>
          </a:r>
          <a:r>
            <a:rPr lang="ja-JP" altLang="ja-JP" sz="1100" b="0" i="0" baseline="0">
              <a:solidFill>
                <a:schemeClr val="dk1"/>
              </a:solidFill>
              <a:effectLst/>
              <a:latin typeface="+mn-lt"/>
              <a:ea typeface="+mn-ea"/>
              <a:cs typeface="+mn-cs"/>
            </a:rPr>
            <a:t>千円、経常収支比率で</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ポイント上昇した。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今後も、補助金の適正化に努め、その必要性、費用対効果について十分精査し、比率上昇の抑制に努める。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153670</xdr:rowOff>
    </xdr:from>
    <xdr:to>
      <xdr:col>82</xdr:col>
      <xdr:colOff>107950</xdr:colOff>
      <xdr:row>40</xdr:row>
      <xdr:rowOff>58420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1152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68597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153670</xdr:rowOff>
    </xdr:from>
    <xdr:to>
      <xdr:col>82</xdr:col>
      <xdr:colOff>196850</xdr:colOff>
      <xdr:row>33</xdr:row>
      <xdr:rowOff>153670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8890</xdr:rowOff>
    </xdr:from>
    <xdr:to>
      <xdr:col>82</xdr:col>
      <xdr:colOff>107950</xdr:colOff>
      <xdr:row>35</xdr:row>
      <xdr:rowOff>46990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0096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128287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88900</xdr:rowOff>
    </xdr:from>
    <xdr:to>
      <xdr:col>78</xdr:col>
      <xdr:colOff>69850</xdr:colOff>
      <xdr:row>35</xdr:row>
      <xdr:rowOff>8890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5918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99060</xdr:rowOff>
    </xdr:from>
    <xdr:to>
      <xdr:col>78</xdr:col>
      <xdr:colOff>120650</xdr:colOff>
      <xdr:row>37</xdr:row>
      <xdr:rowOff>29210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85090</xdr:rowOff>
    </xdr:from>
    <xdr:to>
      <xdr:col>73</xdr:col>
      <xdr:colOff>180975</xdr:colOff>
      <xdr:row>34</xdr:row>
      <xdr:rowOff>88900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57429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99060</xdr:rowOff>
    </xdr:from>
    <xdr:to>
      <xdr:col>74</xdr:col>
      <xdr:colOff>31750</xdr:colOff>
      <xdr:row>37</xdr:row>
      <xdr:rowOff>29210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13987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54610</xdr:rowOff>
    </xdr:from>
    <xdr:to>
      <xdr:col>69</xdr:col>
      <xdr:colOff>92075</xdr:colOff>
      <xdr:row>33</xdr:row>
      <xdr:rowOff>85090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712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57150</xdr:rowOff>
    </xdr:from>
    <xdr:to>
      <xdr:col>69</xdr:col>
      <xdr:colOff>142875</xdr:colOff>
      <xdr:row>35</xdr:row>
      <xdr:rowOff>158750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143527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80010</xdr:rowOff>
    </xdr:from>
    <xdr:to>
      <xdr:col>65</xdr:col>
      <xdr:colOff>53975</xdr:colOff>
      <xdr:row>36</xdr:row>
      <xdr:rowOff>10160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166387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167640</xdr:rowOff>
    </xdr:from>
    <xdr:to>
      <xdr:col>82</xdr:col>
      <xdr:colOff>158750</xdr:colOff>
      <xdr:row>35</xdr:row>
      <xdr:rowOff>97790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12717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129540</xdr:rowOff>
    </xdr:from>
    <xdr:to>
      <xdr:col>78</xdr:col>
      <xdr:colOff>120650</xdr:colOff>
      <xdr:row>35</xdr:row>
      <xdr:rowOff>59690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69867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38100</xdr:rowOff>
    </xdr:from>
    <xdr:to>
      <xdr:col>74</xdr:col>
      <xdr:colOff>31750</xdr:colOff>
      <xdr:row>34</xdr:row>
      <xdr:rowOff>139700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34290</xdr:rowOff>
    </xdr:from>
    <xdr:to>
      <xdr:col>69</xdr:col>
      <xdr:colOff>142875</xdr:colOff>
      <xdr:row>33</xdr:row>
      <xdr:rowOff>135890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146067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3810</xdr:rowOff>
    </xdr:from>
    <xdr:to>
      <xdr:col>65</xdr:col>
      <xdr:colOff>53975</xdr:colOff>
      <xdr:row>33</xdr:row>
      <xdr:rowOff>105410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115587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500"/>
            </a:lnSpc>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公債費の経常収支比率は</a:t>
          </a:r>
          <a:r>
            <a:rPr lang="en-US" altLang="ja-JP" sz="1100" b="0" i="0" baseline="0">
              <a:solidFill>
                <a:schemeClr val="dk1"/>
              </a:solidFill>
              <a:effectLst/>
              <a:latin typeface="+mn-lt"/>
              <a:ea typeface="+mn-ea"/>
              <a:cs typeface="+mn-cs"/>
            </a:rPr>
            <a:t>24.0</a:t>
          </a:r>
          <a:r>
            <a:rPr lang="ja-JP" altLang="ja-JP" sz="1100" b="0" i="0" baseline="0">
              <a:solidFill>
                <a:schemeClr val="dk1"/>
              </a:solidFill>
              <a:effectLst/>
              <a:latin typeface="+mn-lt"/>
              <a:ea typeface="+mn-ea"/>
              <a:cs typeface="+mn-cs"/>
            </a:rPr>
            <a:t>％で、全国平均</a:t>
          </a:r>
          <a:r>
            <a:rPr lang="en-US" altLang="ja-JP" sz="1100" b="0" i="0" baseline="0">
              <a:solidFill>
                <a:schemeClr val="dk1"/>
              </a:solidFill>
              <a:effectLst/>
              <a:latin typeface="+mn-lt"/>
              <a:ea typeface="+mn-ea"/>
              <a:cs typeface="+mn-cs"/>
            </a:rPr>
            <a:t>16.6</a:t>
          </a:r>
          <a:r>
            <a:rPr lang="ja-JP" altLang="ja-JP" sz="1100" b="0" i="0" baseline="0">
              <a:solidFill>
                <a:schemeClr val="dk1"/>
              </a:solidFill>
              <a:effectLst/>
              <a:latin typeface="+mn-lt"/>
              <a:ea typeface="+mn-ea"/>
              <a:cs typeface="+mn-cs"/>
            </a:rPr>
            <a:t>％及び県平均</a:t>
          </a:r>
          <a:r>
            <a:rPr lang="en-US" altLang="ja-JP" sz="1100" b="0" i="0" baseline="0">
              <a:solidFill>
                <a:schemeClr val="dk1"/>
              </a:solidFill>
              <a:effectLst/>
              <a:latin typeface="+mn-lt"/>
              <a:ea typeface="+mn-ea"/>
              <a:cs typeface="+mn-cs"/>
            </a:rPr>
            <a:t>17.4</a:t>
          </a:r>
          <a:r>
            <a:rPr lang="ja-JP" altLang="ja-JP" sz="1100" b="0" i="0" baseline="0">
              <a:solidFill>
                <a:schemeClr val="dk1"/>
              </a:solidFill>
              <a:effectLst/>
              <a:latin typeface="+mn-lt"/>
              <a:ea typeface="+mn-ea"/>
              <a:cs typeface="+mn-cs"/>
            </a:rPr>
            <a:t>％を大きく上回っており、類似団体平均</a:t>
          </a:r>
          <a:r>
            <a:rPr lang="en-US" altLang="ja-JP" sz="1100" b="0" i="0" baseline="0">
              <a:solidFill>
                <a:schemeClr val="dk1"/>
              </a:solidFill>
              <a:effectLst/>
              <a:latin typeface="+mn-lt"/>
              <a:ea typeface="+mn-ea"/>
              <a:cs typeface="+mn-cs"/>
            </a:rPr>
            <a:t>21.1</a:t>
          </a:r>
          <a:r>
            <a:rPr lang="ja-JP" altLang="ja-JP" sz="1100" b="0" i="0" baseline="0">
              <a:solidFill>
                <a:schemeClr val="dk1"/>
              </a:solidFill>
              <a:effectLst/>
              <a:latin typeface="+mn-lt"/>
              <a:ea typeface="+mn-ea"/>
              <a:cs typeface="+mn-cs"/>
            </a:rPr>
            <a:t>％と比較しても高くなっている。</a:t>
          </a:r>
          <a:endParaRPr lang="ja-JP" altLang="ja-JP" sz="1400">
            <a:effectLst/>
          </a:endParaRPr>
        </a:p>
        <a:p>
          <a:pPr eaLnBrk="1" fontAlgn="auto" latinLnBrk="0" hangingPunct="1">
            <a:lnSpc>
              <a:spcPts val="1500"/>
            </a:lnSpc>
          </a:pPr>
          <a:r>
            <a:rPr lang="ja-JP" altLang="ja-JP" sz="1100" b="0" i="0" baseline="0">
              <a:solidFill>
                <a:schemeClr val="dk1"/>
              </a:solidFill>
              <a:effectLst/>
              <a:latin typeface="+mn-lt"/>
              <a:ea typeface="+mn-ea"/>
              <a:cs typeface="+mn-cs"/>
            </a:rPr>
            <a:t>　地方債を伴う事業については、特に緊急性・重要性を考慮しながら優先順位をつけて計画的な実施に努めており、地方債残高は合併当初と比較すると、約</a:t>
          </a:r>
          <a:r>
            <a:rPr lang="en-US" altLang="ja-JP" sz="1100" b="0" i="0" baseline="0">
              <a:solidFill>
                <a:schemeClr val="dk1"/>
              </a:solidFill>
              <a:effectLst/>
              <a:latin typeface="+mn-lt"/>
              <a:ea typeface="+mn-ea"/>
              <a:cs typeface="+mn-cs"/>
            </a:rPr>
            <a:t>64</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千万円減少（</a:t>
          </a:r>
          <a:r>
            <a:rPr lang="en-US" altLang="ja-JP" sz="1100" b="0" i="0" baseline="0">
              <a:solidFill>
                <a:schemeClr val="dk1"/>
              </a:solidFill>
              <a:effectLst/>
              <a:latin typeface="+mn-lt"/>
              <a:ea typeface="+mn-ea"/>
              <a:cs typeface="+mn-cs"/>
            </a:rPr>
            <a:t>26,772,978</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20,343,365</a:t>
          </a:r>
          <a:r>
            <a:rPr lang="ja-JP" altLang="ja-JP" sz="1100" b="0" i="0" baseline="0">
              <a:solidFill>
                <a:schemeClr val="dk1"/>
              </a:solidFill>
              <a:effectLst/>
              <a:latin typeface="+mn-lt"/>
              <a:ea typeface="+mn-ea"/>
              <a:cs typeface="+mn-cs"/>
            </a:rPr>
            <a:t>千円）している。また、大型ハコモノ建設にも目途がつき、今後は減少していく見込みであるが、引き続き、選択と集中による投資的経費の縮減を図るなど、将来に負担を残さないよう身の丈にあった財政運営を行う。</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99785</xdr:rowOff>
    </xdr:from>
    <xdr:to>
      <xdr:col>24</xdr:col>
      <xdr:colOff>25400</xdr:colOff>
      <xdr:row>81</xdr:row>
      <xdr:rowOff>113393</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4441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85470</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97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113393</xdr:rowOff>
    </xdr:from>
    <xdr:to>
      <xdr:col>24</xdr:col>
      <xdr:colOff>114300</xdr:colOff>
      <xdr:row>81</xdr:row>
      <xdr:rowOff>113393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400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14712</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18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99785</xdr:rowOff>
    </xdr:from>
    <xdr:to>
      <xdr:col>24</xdr:col>
      <xdr:colOff>114300</xdr:colOff>
      <xdr:row>72</xdr:row>
      <xdr:rowOff>99785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44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107950</xdr:rowOff>
    </xdr:from>
    <xdr:to>
      <xdr:col>24</xdr:col>
      <xdr:colOff>25400</xdr:colOff>
      <xdr:row>80</xdr:row>
      <xdr:rowOff>78014</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652500"/>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38298</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239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21771</xdr:rowOff>
    </xdr:from>
    <xdr:to>
      <xdr:col>24</xdr:col>
      <xdr:colOff>76200</xdr:colOff>
      <xdr:row>78</xdr:row>
      <xdr:rowOff>123371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162379</xdr:rowOff>
    </xdr:from>
    <xdr:to>
      <xdr:col>19</xdr:col>
      <xdr:colOff>187325</xdr:colOff>
      <xdr:row>80</xdr:row>
      <xdr:rowOff>78014</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37069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54429</xdr:rowOff>
    </xdr:from>
    <xdr:to>
      <xdr:col>20</xdr:col>
      <xdr:colOff>38100</xdr:colOff>
      <xdr:row>78</xdr:row>
      <xdr:rowOff>156029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166206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19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86179</xdr:rowOff>
    </xdr:from>
    <xdr:to>
      <xdr:col>15</xdr:col>
      <xdr:colOff>98425</xdr:colOff>
      <xdr:row>79</xdr:row>
      <xdr:rowOff>162379</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6307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144434</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86179</xdr:rowOff>
    </xdr:from>
    <xdr:to>
      <xdr:col>11</xdr:col>
      <xdr:colOff>9525</xdr:colOff>
      <xdr:row>80</xdr:row>
      <xdr:rowOff>12700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6307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73479</xdr:rowOff>
    </xdr:from>
    <xdr:to>
      <xdr:col>11</xdr:col>
      <xdr:colOff>60325</xdr:colOff>
      <xdr:row>78</xdr:row>
      <xdr:rowOff>3629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13806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84364</xdr:rowOff>
    </xdr:from>
    <xdr:to>
      <xdr:col>6</xdr:col>
      <xdr:colOff>171450</xdr:colOff>
      <xdr:row>78</xdr:row>
      <xdr:rowOff>14514</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24691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57150</xdr:rowOff>
    </xdr:from>
    <xdr:to>
      <xdr:col>24</xdr:col>
      <xdr:colOff>76200</xdr:colOff>
      <xdr:row>79</xdr:row>
      <xdr:rowOff>158750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29227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27214</xdr:rowOff>
    </xdr:from>
    <xdr:to>
      <xdr:col>20</xdr:col>
      <xdr:colOff>38100</xdr:colOff>
      <xdr:row>80</xdr:row>
      <xdr:rowOff>128814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113591</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829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111579</xdr:rowOff>
    </xdr:from>
    <xdr:to>
      <xdr:col>15</xdr:col>
      <xdr:colOff>149225</xdr:colOff>
      <xdr:row>80</xdr:row>
      <xdr:rowOff>41729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6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26506</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74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35379</xdr:rowOff>
    </xdr:from>
    <xdr:to>
      <xdr:col>11</xdr:col>
      <xdr:colOff>60325</xdr:colOff>
      <xdr:row>79</xdr:row>
      <xdr:rowOff>136979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121756</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133350</xdr:rowOff>
    </xdr:from>
    <xdr:to>
      <xdr:col>6</xdr:col>
      <xdr:colOff>171450</xdr:colOff>
      <xdr:row>80</xdr:row>
      <xdr:rowOff>63500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48277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公債費以外の経費に係る経常収支比率は、類似団体、全国及び県平均を共に下回っている。比率を押し上げる要因としては、人件費、物件費が主なものである。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人件費については、職員の定員管理や給与の適正化、物件費については、施設の統廃合や更なる経費節減に努め、比率上昇の抑制に努める。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76</xdr:row>
      <xdr:rowOff>58420</xdr:rowOff>
    </xdr:from>
    <xdr:to>
      <xdr:col>82</xdr:col>
      <xdr:colOff>107950</xdr:colOff>
      <xdr:row>81</xdr:row>
      <xdr:rowOff>75564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3088620"/>
          <a:ext cx="0" cy="874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47641</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3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75564</xdr:rowOff>
    </xdr:from>
    <xdr:to>
      <xdr:col>82</xdr:col>
      <xdr:colOff>196850</xdr:colOff>
      <xdr:row>81</xdr:row>
      <xdr:rowOff>75564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6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144797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83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76</xdr:row>
      <xdr:rowOff>58420</xdr:rowOff>
    </xdr:from>
    <xdr:to>
      <xdr:col>82</xdr:col>
      <xdr:colOff>196850</xdr:colOff>
      <xdr:row>76</xdr:row>
      <xdr:rowOff>58420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08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64136</xdr:rowOff>
    </xdr:from>
    <xdr:to>
      <xdr:col>82</xdr:col>
      <xdr:colOff>107950</xdr:colOff>
      <xdr:row>77</xdr:row>
      <xdr:rowOff>86995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094336"/>
          <a:ext cx="8382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109855</xdr:rowOff>
    </xdr:from>
    <xdr:to>
      <xdr:col>78</xdr:col>
      <xdr:colOff>69850</xdr:colOff>
      <xdr:row>76</xdr:row>
      <xdr:rowOff>64136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2968605"/>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70486</xdr:rowOff>
    </xdr:from>
    <xdr:to>
      <xdr:col>78</xdr:col>
      <xdr:colOff>120650</xdr:colOff>
      <xdr:row>78</xdr:row>
      <xdr:rowOff>636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2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156863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35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64135</xdr:rowOff>
    </xdr:from>
    <xdr:to>
      <xdr:col>73</xdr:col>
      <xdr:colOff>180975</xdr:colOff>
      <xdr:row>75</xdr:row>
      <xdr:rowOff>109855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275143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xdr:rowOff>
    </xdr:from>
    <xdr:to>
      <xdr:col>74</xdr:col>
      <xdr:colOff>31750</xdr:colOff>
      <xdr:row>77</xdr:row>
      <xdr:rowOff>109220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93997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64135</xdr:rowOff>
    </xdr:from>
    <xdr:to>
      <xdr:col>69</xdr:col>
      <xdr:colOff>92075</xdr:colOff>
      <xdr:row>74</xdr:row>
      <xdr:rowOff>75565</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27514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167639</xdr:rowOff>
    </xdr:from>
    <xdr:to>
      <xdr:col>69</xdr:col>
      <xdr:colOff>142875</xdr:colOff>
      <xdr:row>76</xdr:row>
      <xdr:rowOff>97789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0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82566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36195</xdr:rowOff>
    </xdr:from>
    <xdr:to>
      <xdr:col>82</xdr:col>
      <xdr:colOff>158750</xdr:colOff>
      <xdr:row>77</xdr:row>
      <xdr:rowOff>137795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52722</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08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13336</xdr:rowOff>
    </xdr:from>
    <xdr:to>
      <xdr:col>78</xdr:col>
      <xdr:colOff>120650</xdr:colOff>
      <xdr:row>76</xdr:row>
      <xdr:rowOff>114936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0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125112</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812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59055</xdr:rowOff>
    </xdr:from>
    <xdr:to>
      <xdr:col>74</xdr:col>
      <xdr:colOff>31750</xdr:colOff>
      <xdr:row>75</xdr:row>
      <xdr:rowOff>160655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170832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6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13335</xdr:rowOff>
    </xdr:from>
    <xdr:to>
      <xdr:col>69</xdr:col>
      <xdr:colOff>142875</xdr:colOff>
      <xdr:row>74</xdr:row>
      <xdr:rowOff>114935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2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125112</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46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24765</xdr:rowOff>
    </xdr:from>
    <xdr:to>
      <xdr:col>65</xdr:col>
      <xdr:colOff>53975</xdr:colOff>
      <xdr:row>74</xdr:row>
      <xdr:rowOff>126365</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7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136542</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48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146888</xdr:rowOff>
    </xdr:from>
    <xdr:to>
      <xdr:col>29</xdr:col>
      <xdr:colOff>127000</xdr:colOff>
      <xdr:row>20</xdr:row>
      <xdr:rowOff>170986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51913"/>
          <a:ext cx="0" cy="13956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143063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6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170986</xdr:rowOff>
    </xdr:from>
    <xdr:to>
      <xdr:col>30</xdr:col>
      <xdr:colOff>25400</xdr:colOff>
      <xdr:row>20</xdr:row>
      <xdr:rowOff>170986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47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61815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146888</xdr:rowOff>
    </xdr:from>
    <xdr:to>
      <xdr:col>30</xdr:col>
      <xdr:colOff>25400</xdr:colOff>
      <xdr:row>12</xdr:row>
      <xdr:rowOff>146888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51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146888</xdr:rowOff>
    </xdr:from>
    <xdr:to>
      <xdr:col>29</xdr:col>
      <xdr:colOff>127000</xdr:colOff>
      <xdr:row>12</xdr:row>
      <xdr:rowOff>148793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251913"/>
          <a:ext cx="647700" cy="1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8558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9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36481</xdr:rowOff>
    </xdr:from>
    <xdr:to>
      <xdr:col>29</xdr:col>
      <xdr:colOff>177800</xdr:colOff>
      <xdr:row>16</xdr:row>
      <xdr:rowOff>138081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27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148793</xdr:rowOff>
    </xdr:from>
    <xdr:to>
      <xdr:col>26</xdr:col>
      <xdr:colOff>50800</xdr:colOff>
      <xdr:row>13</xdr:row>
      <xdr:rowOff>70059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253818"/>
          <a:ext cx="698500" cy="92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82772</xdr:rowOff>
    </xdr:from>
    <xdr:to>
      <xdr:col>26</xdr:col>
      <xdr:colOff>101600</xdr:colOff>
      <xdr:row>17</xdr:row>
      <xdr:rowOff>12922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735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169149</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59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70059</xdr:rowOff>
    </xdr:from>
    <xdr:to>
      <xdr:col>22</xdr:col>
      <xdr:colOff>114300</xdr:colOff>
      <xdr:row>14</xdr:row>
      <xdr:rowOff>4737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346534"/>
          <a:ext cx="698500" cy="106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113805</xdr:rowOff>
    </xdr:from>
    <xdr:to>
      <xdr:col>22</xdr:col>
      <xdr:colOff>165100</xdr:colOff>
      <xdr:row>17</xdr:row>
      <xdr:rowOff>43955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28732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4737</xdr:rowOff>
    </xdr:from>
    <xdr:to>
      <xdr:col>18</xdr:col>
      <xdr:colOff>177800</xdr:colOff>
      <xdr:row>14</xdr:row>
      <xdr:rowOff>22301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452662"/>
          <a:ext cx="698500" cy="17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143123</xdr:rowOff>
    </xdr:from>
    <xdr:to>
      <xdr:col>19</xdr:col>
      <xdr:colOff>38100</xdr:colOff>
      <xdr:row>17</xdr:row>
      <xdr:rowOff>73273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33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58050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85763</xdr:rowOff>
    </xdr:from>
    <xdr:to>
      <xdr:col>15</xdr:col>
      <xdr:colOff>101600</xdr:colOff>
      <xdr:row>18</xdr:row>
      <xdr:rowOff>15913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8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3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96088</xdr:rowOff>
    </xdr:from>
    <xdr:to>
      <xdr:col>29</xdr:col>
      <xdr:colOff>177800</xdr:colOff>
      <xdr:row>13</xdr:row>
      <xdr:rowOff>26238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201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42765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147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97993</xdr:rowOff>
    </xdr:from>
    <xdr:to>
      <xdr:col>26</xdr:col>
      <xdr:colOff>101600</xdr:colOff>
      <xdr:row>13</xdr:row>
      <xdr:rowOff>28143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203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38320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971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19259</xdr:rowOff>
    </xdr:from>
    <xdr:to>
      <xdr:col>22</xdr:col>
      <xdr:colOff>165100</xdr:colOff>
      <xdr:row>13</xdr:row>
      <xdr:rowOff>120859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295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131036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06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125387</xdr:rowOff>
    </xdr:from>
    <xdr:to>
      <xdr:col>19</xdr:col>
      <xdr:colOff>38100</xdr:colOff>
      <xdr:row>14</xdr:row>
      <xdr:rowOff>55537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01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65714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17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142951</xdr:rowOff>
    </xdr:from>
    <xdr:to>
      <xdr:col>15</xdr:col>
      <xdr:colOff>101600</xdr:colOff>
      <xdr:row>14</xdr:row>
      <xdr:rowOff>73101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419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83278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18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252638</xdr:rowOff>
    </xdr:from>
    <xdr:to>
      <xdr:col>29</xdr:col>
      <xdr:colOff>127000</xdr:colOff>
      <xdr:row>37</xdr:row>
      <xdr:rowOff>146431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77188"/>
          <a:ext cx="0" cy="10939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118508</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4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146431</xdr:rowOff>
    </xdr:from>
    <xdr:to>
      <xdr:col>30</xdr:col>
      <xdr:colOff>25400</xdr:colOff>
      <xdr:row>37</xdr:row>
      <xdr:rowOff>146431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2711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167565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2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252638</xdr:rowOff>
    </xdr:from>
    <xdr:to>
      <xdr:col>30</xdr:col>
      <xdr:colOff>25400</xdr:colOff>
      <xdr:row>33</xdr:row>
      <xdr:rowOff>252638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77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247701</xdr:rowOff>
    </xdr:from>
    <xdr:to>
      <xdr:col>29</xdr:col>
      <xdr:colOff>127000</xdr:colOff>
      <xdr:row>35</xdr:row>
      <xdr:rowOff>279933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858051"/>
          <a:ext cx="647700" cy="32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234550</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02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46573</xdr:rowOff>
    </xdr:from>
    <xdr:to>
      <xdr:col>29</xdr:col>
      <xdr:colOff>177800</xdr:colOff>
      <xdr:row>35</xdr:row>
      <xdr:rowOff>148173</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56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247701</xdr:rowOff>
    </xdr:from>
    <xdr:to>
      <xdr:col>26</xdr:col>
      <xdr:colOff>50800</xdr:colOff>
      <xdr:row>36</xdr:row>
      <xdr:rowOff>17409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58051"/>
          <a:ext cx="698500" cy="112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329443</xdr:rowOff>
    </xdr:from>
    <xdr:to>
      <xdr:col>26</xdr:col>
      <xdr:colOff>101600</xdr:colOff>
      <xdr:row>35</xdr:row>
      <xdr:rowOff>88143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5968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98320</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365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17409</xdr:rowOff>
    </xdr:from>
    <xdr:to>
      <xdr:col>22</xdr:col>
      <xdr:colOff>114300</xdr:colOff>
      <xdr:row>36</xdr:row>
      <xdr:rowOff>30073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70659"/>
          <a:ext cx="698500" cy="12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46893</xdr:rowOff>
    </xdr:from>
    <xdr:to>
      <xdr:col>22</xdr:col>
      <xdr:colOff>165100</xdr:colOff>
      <xdr:row>35</xdr:row>
      <xdr:rowOff>148493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65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158671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26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182596</xdr:rowOff>
    </xdr:from>
    <xdr:to>
      <xdr:col>18</xdr:col>
      <xdr:colOff>177800</xdr:colOff>
      <xdr:row>36</xdr:row>
      <xdr:rowOff>30073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792946"/>
          <a:ext cx="698500" cy="190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58598</xdr:rowOff>
    </xdr:from>
    <xdr:to>
      <xdr:col>19</xdr:col>
      <xdr:colOff>38100</xdr:colOff>
      <xdr:row>35</xdr:row>
      <xdr:rowOff>160198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668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170375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3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123383</xdr:rowOff>
    </xdr:from>
    <xdr:to>
      <xdr:col>15</xdr:col>
      <xdr:colOff>101600</xdr:colOff>
      <xdr:row>35</xdr:row>
      <xdr:rowOff>224983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33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235160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02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229133</xdr:rowOff>
    </xdr:from>
    <xdr:to>
      <xdr:col>29</xdr:col>
      <xdr:colOff>177800</xdr:colOff>
      <xdr:row>35</xdr:row>
      <xdr:rowOff>330733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39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201210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1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196901</xdr:rowOff>
    </xdr:from>
    <xdr:to>
      <xdr:col>26</xdr:col>
      <xdr:colOff>101600</xdr:colOff>
      <xdr:row>35</xdr:row>
      <xdr:rowOff>298501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07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283278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893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309509</xdr:rowOff>
    </xdr:from>
    <xdr:to>
      <xdr:col>22</xdr:col>
      <xdr:colOff>165100</xdr:colOff>
      <xdr:row>36</xdr:row>
      <xdr:rowOff>68209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19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52986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06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322173</xdr:rowOff>
    </xdr:from>
    <xdr:to>
      <xdr:col>19</xdr:col>
      <xdr:colOff>38100</xdr:colOff>
      <xdr:row>36</xdr:row>
      <xdr:rowOff>80873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32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65650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1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131796</xdr:rowOff>
    </xdr:from>
    <xdr:to>
      <xdr:col>15</xdr:col>
      <xdr:colOff>101600</xdr:colOff>
      <xdr:row>35</xdr:row>
      <xdr:rowOff>233396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42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218173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82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21,485
21,394
238.99
14,765,496
13,806,639
714,302
9,489,466
20,343,365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75197</xdr:rowOff>
    </xdr:from>
    <xdr:to>
      <xdr:col>24</xdr:col>
      <xdr:colOff>62865</xdr:colOff>
      <xdr:row>39</xdr:row>
      <xdr:rowOff>78378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90147"/>
          <a:ext cx="1270" cy="137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82205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6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78378</xdr:rowOff>
    </xdr:from>
    <xdr:to>
      <xdr:col>24</xdr:col>
      <xdr:colOff>152400</xdr:colOff>
      <xdr:row>39</xdr:row>
      <xdr:rowOff>78378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21874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75197</xdr:rowOff>
    </xdr:from>
    <xdr:to>
      <xdr:col>24</xdr:col>
      <xdr:colOff>152400</xdr:colOff>
      <xdr:row>31</xdr:row>
      <xdr:rowOff>75197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9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75197</xdr:rowOff>
    </xdr:from>
    <xdr:to>
      <xdr:col>24</xdr:col>
      <xdr:colOff>63500</xdr:colOff>
      <xdr:row>31</xdr:row>
      <xdr:rowOff>117583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390147"/>
          <a:ext cx="838200" cy="4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81348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0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102921</xdr:rowOff>
    </xdr:from>
    <xdr:to>
      <xdr:col>24</xdr:col>
      <xdr:colOff>114300</xdr:colOff>
      <xdr:row>35</xdr:row>
      <xdr:rowOff>33071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3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117583</xdr:rowOff>
    </xdr:from>
    <xdr:to>
      <xdr:col>19</xdr:col>
      <xdr:colOff>177800</xdr:colOff>
      <xdr:row>32</xdr:row>
      <xdr:rowOff>2387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432533"/>
          <a:ext cx="889000" cy="5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136830</xdr:rowOff>
    </xdr:from>
    <xdr:to>
      <xdr:col>20</xdr:col>
      <xdr:colOff>38100</xdr:colOff>
      <xdr:row>35</xdr:row>
      <xdr:rowOff>66980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6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58107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98552</xdr:rowOff>
    </xdr:from>
    <xdr:to>
      <xdr:col>15</xdr:col>
      <xdr:colOff>50800</xdr:colOff>
      <xdr:row>32</xdr:row>
      <xdr:rowOff>2387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413502"/>
          <a:ext cx="889000" cy="7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51</xdr:rowOff>
    </xdr:from>
    <xdr:to>
      <xdr:col>15</xdr:col>
      <xdr:colOff>101600</xdr:colOff>
      <xdr:row>35</xdr:row>
      <xdr:rowOff>101651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92778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9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88246</xdr:rowOff>
    </xdr:from>
    <xdr:to>
      <xdr:col>10</xdr:col>
      <xdr:colOff>114300</xdr:colOff>
      <xdr:row>31</xdr:row>
      <xdr:rowOff>98552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403196"/>
          <a:ext cx="889000" cy="1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9023</xdr:rowOff>
    </xdr:from>
    <xdr:to>
      <xdr:col>10</xdr:col>
      <xdr:colOff>165100</xdr:colOff>
      <xdr:row>35</xdr:row>
      <xdr:rowOff>110623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0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101750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0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123895</xdr:rowOff>
    </xdr:from>
    <xdr:to>
      <xdr:col>6</xdr:col>
      <xdr:colOff>38100</xdr:colOff>
      <xdr:row>36</xdr:row>
      <xdr:rowOff>54045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2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45172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1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24397</xdr:rowOff>
    </xdr:from>
    <xdr:to>
      <xdr:col>24</xdr:col>
      <xdr:colOff>114300</xdr:colOff>
      <xdr:row>31</xdr:row>
      <xdr:rowOff>125997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33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148874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292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66783</xdr:rowOff>
    </xdr:from>
    <xdr:to>
      <xdr:col>20</xdr:col>
      <xdr:colOff>38100</xdr:colOff>
      <xdr:row>31</xdr:row>
      <xdr:rowOff>168383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38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13460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156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123037</xdr:rowOff>
    </xdr:from>
    <xdr:to>
      <xdr:col>15</xdr:col>
      <xdr:colOff>101600</xdr:colOff>
      <xdr:row>32</xdr:row>
      <xdr:rowOff>53187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43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69714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21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47752</xdr:rowOff>
    </xdr:from>
    <xdr:to>
      <xdr:col>10</xdr:col>
      <xdr:colOff>165100</xdr:colOff>
      <xdr:row>31</xdr:row>
      <xdr:rowOff>149352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36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165879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13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37446</xdr:rowOff>
    </xdr:from>
    <xdr:to>
      <xdr:col>6</xdr:col>
      <xdr:colOff>38100</xdr:colOff>
      <xdr:row>31</xdr:row>
      <xdr:rowOff>139046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35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155573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12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73444</xdr:rowOff>
    </xdr:from>
    <xdr:to>
      <xdr:col>24</xdr:col>
      <xdr:colOff>62865</xdr:colOff>
      <xdr:row>58</xdr:row>
      <xdr:rowOff>129928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988844"/>
          <a:ext cx="1270" cy="1085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133755</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129928</xdr:rowOff>
    </xdr:from>
    <xdr:to>
      <xdr:col>24</xdr:col>
      <xdr:colOff>152400</xdr:colOff>
      <xdr:row>58</xdr:row>
      <xdr:rowOff>129928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7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20121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76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73444</xdr:rowOff>
    </xdr:from>
    <xdr:to>
      <xdr:col>24</xdr:col>
      <xdr:colOff>152400</xdr:colOff>
      <xdr:row>52</xdr:row>
      <xdr:rowOff>73444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988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73444</xdr:rowOff>
    </xdr:from>
    <xdr:to>
      <xdr:col>24</xdr:col>
      <xdr:colOff>63500</xdr:colOff>
      <xdr:row>52</xdr:row>
      <xdr:rowOff>91218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8988844"/>
          <a:ext cx="838200" cy="1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84834</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43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106407</xdr:rowOff>
    </xdr:from>
    <xdr:to>
      <xdr:col>24</xdr:col>
      <xdr:colOff>114300</xdr:colOff>
      <xdr:row>55</xdr:row>
      <xdr:rowOff>36557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36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114459</xdr:rowOff>
    </xdr:from>
    <xdr:to>
      <xdr:col>19</xdr:col>
      <xdr:colOff>177800</xdr:colOff>
      <xdr:row>52</xdr:row>
      <xdr:rowOff>91218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8858409"/>
          <a:ext cx="889000" cy="14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136678</xdr:rowOff>
    </xdr:from>
    <xdr:to>
      <xdr:col>20</xdr:col>
      <xdr:colOff>38100</xdr:colOff>
      <xdr:row>55</xdr:row>
      <xdr:rowOff>66828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3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57955</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8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114459</xdr:rowOff>
    </xdr:from>
    <xdr:to>
      <xdr:col>15</xdr:col>
      <xdr:colOff>50800</xdr:colOff>
      <xdr:row>53</xdr:row>
      <xdr:rowOff>63500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8858409"/>
          <a:ext cx="889000" cy="29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119456</xdr:rowOff>
    </xdr:from>
    <xdr:to>
      <xdr:col>15</xdr:col>
      <xdr:colOff>101600</xdr:colOff>
      <xdr:row>55</xdr:row>
      <xdr:rowOff>49606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37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40733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7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135262</xdr:rowOff>
    </xdr:from>
    <xdr:to>
      <xdr:col>10</xdr:col>
      <xdr:colOff>114300</xdr:colOff>
      <xdr:row>53</xdr:row>
      <xdr:rowOff>63500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050662"/>
          <a:ext cx="889000" cy="9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69755</xdr:rowOff>
    </xdr:from>
    <xdr:to>
      <xdr:col>10</xdr:col>
      <xdr:colOff>165100</xdr:colOff>
      <xdr:row>55</xdr:row>
      <xdr:rowOff>171355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4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162482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9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154013</xdr:rowOff>
    </xdr:from>
    <xdr:to>
      <xdr:col>6</xdr:col>
      <xdr:colOff>38100</xdr:colOff>
      <xdr:row>56</xdr:row>
      <xdr:rowOff>84163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58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75290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7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22644</xdr:rowOff>
    </xdr:from>
    <xdr:to>
      <xdr:col>24</xdr:col>
      <xdr:colOff>114300</xdr:colOff>
      <xdr:row>52</xdr:row>
      <xdr:rowOff>124244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893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147121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891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40418</xdr:rowOff>
    </xdr:from>
    <xdr:to>
      <xdr:col>20</xdr:col>
      <xdr:colOff>38100</xdr:colOff>
      <xdr:row>52</xdr:row>
      <xdr:rowOff>142018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895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158545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87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63659</xdr:rowOff>
    </xdr:from>
    <xdr:to>
      <xdr:col>15</xdr:col>
      <xdr:colOff>101600</xdr:colOff>
      <xdr:row>51</xdr:row>
      <xdr:rowOff>165259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880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10336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858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12700</xdr:rowOff>
    </xdr:from>
    <xdr:to>
      <xdr:col>10</xdr:col>
      <xdr:colOff>165100</xdr:colOff>
      <xdr:row>53</xdr:row>
      <xdr:rowOff>114300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09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130827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887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84462</xdr:rowOff>
    </xdr:from>
    <xdr:to>
      <xdr:col>6</xdr:col>
      <xdr:colOff>38100</xdr:colOff>
      <xdr:row>53</xdr:row>
      <xdr:rowOff>14612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89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31139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877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167894</xdr:rowOff>
    </xdr:from>
    <xdr:to>
      <xdr:col>24</xdr:col>
      <xdr:colOff>62865</xdr:colOff>
      <xdr:row>78</xdr:row>
      <xdr:rowOff>64263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69394"/>
          <a:ext cx="1270" cy="126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68090</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44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64263</xdr:rowOff>
    </xdr:from>
    <xdr:to>
      <xdr:col>24</xdr:col>
      <xdr:colOff>152400</xdr:colOff>
      <xdr:row>78</xdr:row>
      <xdr:rowOff>64263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43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114571</xdr:rowOff>
    </xdr:from>
    <xdr:ext cx="469744"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4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167894</xdr:rowOff>
    </xdr:from>
    <xdr:to>
      <xdr:col>24</xdr:col>
      <xdr:colOff>152400</xdr:colOff>
      <xdr:row>70</xdr:row>
      <xdr:rowOff>167894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6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112458</xdr:rowOff>
    </xdr:from>
    <xdr:to>
      <xdr:col>24</xdr:col>
      <xdr:colOff>63500</xdr:colOff>
      <xdr:row>77</xdr:row>
      <xdr:rowOff>158750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314108"/>
          <a:ext cx="8382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82059</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597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59182</xdr:rowOff>
    </xdr:from>
    <xdr:to>
      <xdr:col>24</xdr:col>
      <xdr:colOff>114300</xdr:colOff>
      <xdr:row>74</xdr:row>
      <xdr:rowOff>160782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274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111697</xdr:rowOff>
    </xdr:from>
    <xdr:to>
      <xdr:col>19</xdr:col>
      <xdr:colOff>177800</xdr:colOff>
      <xdr:row>77</xdr:row>
      <xdr:rowOff>158750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313347"/>
          <a:ext cx="889000" cy="4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102806</xdr:rowOff>
    </xdr:from>
    <xdr:to>
      <xdr:col>20</xdr:col>
      <xdr:colOff>38100</xdr:colOff>
      <xdr:row>75</xdr:row>
      <xdr:rowOff>32956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2790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49483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2565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111697</xdr:rowOff>
    </xdr:from>
    <xdr:to>
      <xdr:col>15</xdr:col>
      <xdr:colOff>50800</xdr:colOff>
      <xdr:row>78</xdr:row>
      <xdr:rowOff>53212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313347"/>
          <a:ext cx="889000" cy="1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22796</xdr:rowOff>
    </xdr:from>
    <xdr:to>
      <xdr:col>15</xdr:col>
      <xdr:colOff>101600</xdr:colOff>
      <xdr:row>75</xdr:row>
      <xdr:rowOff>124396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288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140923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265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53212</xdr:rowOff>
    </xdr:from>
    <xdr:to>
      <xdr:col>10</xdr:col>
      <xdr:colOff>114300</xdr:colOff>
      <xdr:row>78</xdr:row>
      <xdr:rowOff>57023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426312"/>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48705</xdr:rowOff>
    </xdr:from>
    <xdr:to>
      <xdr:col>10</xdr:col>
      <xdr:colOff>165100</xdr:colOff>
      <xdr:row>73</xdr:row>
      <xdr:rowOff>150305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256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166832</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233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157099</xdr:rowOff>
    </xdr:from>
    <xdr:to>
      <xdr:col>6</xdr:col>
      <xdr:colOff>38100</xdr:colOff>
      <xdr:row>74</xdr:row>
      <xdr:rowOff>87249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267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103776</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244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61658</xdr:rowOff>
    </xdr:from>
    <xdr:to>
      <xdr:col>24</xdr:col>
      <xdr:colOff>114300</xdr:colOff>
      <xdr:row>77</xdr:row>
      <xdr:rowOff>163258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26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148035</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17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107950</xdr:rowOff>
    </xdr:from>
    <xdr:to>
      <xdr:col>20</xdr:col>
      <xdr:colOff>38100</xdr:colOff>
      <xdr:row>78</xdr:row>
      <xdr:rowOff>38100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29227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60897</xdr:rowOff>
    </xdr:from>
    <xdr:to>
      <xdr:col>15</xdr:col>
      <xdr:colOff>101600</xdr:colOff>
      <xdr:row>77</xdr:row>
      <xdr:rowOff>162497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26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153624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35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2412</xdr:rowOff>
    </xdr:from>
    <xdr:to>
      <xdr:col>10</xdr:col>
      <xdr:colOff>165100</xdr:colOff>
      <xdr:row>78</xdr:row>
      <xdr:rowOff>104012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7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95139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46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6223</xdr:rowOff>
    </xdr:from>
    <xdr:to>
      <xdr:col>6</xdr:col>
      <xdr:colOff>38100</xdr:colOff>
      <xdr:row>78</xdr:row>
      <xdr:rowOff>107823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7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98950</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47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90122</xdr:rowOff>
    </xdr:from>
    <xdr:to>
      <xdr:col>24</xdr:col>
      <xdr:colOff>62865</xdr:colOff>
      <xdr:row>98</xdr:row>
      <xdr:rowOff>132642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520622"/>
          <a:ext cx="1270" cy="14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136469</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3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132642</xdr:rowOff>
    </xdr:from>
    <xdr:to>
      <xdr:col>24</xdr:col>
      <xdr:colOff>152400</xdr:colOff>
      <xdr:row>98</xdr:row>
      <xdr:rowOff>132642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3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36799</xdr:rowOff>
    </xdr:from>
    <xdr:ext cx="534377"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29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90122</xdr:rowOff>
    </xdr:from>
    <xdr:to>
      <xdr:col>24</xdr:col>
      <xdr:colOff>152400</xdr:colOff>
      <xdr:row>90</xdr:row>
      <xdr:rowOff>90122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52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80150</xdr:rowOff>
    </xdr:from>
    <xdr:to>
      <xdr:col>24</xdr:col>
      <xdr:colOff>63500</xdr:colOff>
      <xdr:row>95</xdr:row>
      <xdr:rowOff>2626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196450"/>
          <a:ext cx="838200" cy="9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36352</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152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57925</xdr:rowOff>
    </xdr:from>
    <xdr:to>
      <xdr:col>24</xdr:col>
      <xdr:colOff>114300</xdr:colOff>
      <xdr:row>94</xdr:row>
      <xdr:rowOff>159525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17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2626</xdr:rowOff>
    </xdr:from>
    <xdr:to>
      <xdr:col>19</xdr:col>
      <xdr:colOff>177800</xdr:colOff>
      <xdr:row>95</xdr:row>
      <xdr:rowOff>34544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908300" y="16290376"/>
          <a:ext cx="889000" cy="3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23921</xdr:rowOff>
    </xdr:from>
    <xdr:to>
      <xdr:col>20</xdr:col>
      <xdr:colOff>38100</xdr:colOff>
      <xdr:row>95</xdr:row>
      <xdr:rowOff>125521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31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116648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40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34544</xdr:rowOff>
    </xdr:from>
    <xdr:to>
      <xdr:col>15</xdr:col>
      <xdr:colOff>50800</xdr:colOff>
      <xdr:row>96</xdr:row>
      <xdr:rowOff>14256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6322294"/>
          <a:ext cx="889000" cy="15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14633</xdr:rowOff>
    </xdr:from>
    <xdr:to>
      <xdr:col>15</xdr:col>
      <xdr:colOff>101600</xdr:colOff>
      <xdr:row>95</xdr:row>
      <xdr:rowOff>116233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3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107360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39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14256</xdr:rowOff>
    </xdr:from>
    <xdr:to>
      <xdr:col>10</xdr:col>
      <xdr:colOff>114300</xdr:colOff>
      <xdr:row>96</xdr:row>
      <xdr:rowOff>86637</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1130300" y="16473456"/>
          <a:ext cx="889000" cy="7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8404</xdr:rowOff>
    </xdr:from>
    <xdr:to>
      <xdr:col>10</xdr:col>
      <xdr:colOff>165100</xdr:colOff>
      <xdr:row>95</xdr:row>
      <xdr:rowOff>110004</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29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126531</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07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54524</xdr:rowOff>
    </xdr:from>
    <xdr:to>
      <xdr:col>6</xdr:col>
      <xdr:colOff>38100</xdr:colOff>
      <xdr:row>95</xdr:row>
      <xdr:rowOff>156124</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34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1201</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11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29350</xdr:rowOff>
    </xdr:from>
    <xdr:to>
      <xdr:col>24</xdr:col>
      <xdr:colOff>114300</xdr:colOff>
      <xdr:row>94</xdr:row>
      <xdr:rowOff>130950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1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52227</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599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123276</xdr:rowOff>
    </xdr:from>
    <xdr:to>
      <xdr:col>20</xdr:col>
      <xdr:colOff>38100</xdr:colOff>
      <xdr:row>95</xdr:row>
      <xdr:rowOff>53426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23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69953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01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155194</xdr:rowOff>
    </xdr:from>
    <xdr:to>
      <xdr:col>15</xdr:col>
      <xdr:colOff>101600</xdr:colOff>
      <xdr:row>95</xdr:row>
      <xdr:rowOff>85344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27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101871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04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134906</xdr:rowOff>
    </xdr:from>
    <xdr:to>
      <xdr:col>10</xdr:col>
      <xdr:colOff>165100</xdr:colOff>
      <xdr:row>96</xdr:row>
      <xdr:rowOff>65056</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42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56183</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51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35837</xdr:rowOff>
    </xdr:from>
    <xdr:to>
      <xdr:col>6</xdr:col>
      <xdr:colOff>38100</xdr:colOff>
      <xdr:row>96</xdr:row>
      <xdr:rowOff>137437</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49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128564</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58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141453</xdr:rowOff>
    </xdr:from>
    <xdr:to>
      <xdr:col>54</xdr:col>
      <xdr:colOff>189865</xdr:colOff>
      <xdr:row>38</xdr:row>
      <xdr:rowOff>58185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456403"/>
          <a:ext cx="1270" cy="1116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62012</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7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58185</xdr:rowOff>
    </xdr:from>
    <xdr:to>
      <xdr:col>55</xdr:col>
      <xdr:colOff>88900</xdr:colOff>
      <xdr:row>38</xdr:row>
      <xdr:rowOff>58185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7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88130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23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141453</xdr:rowOff>
    </xdr:from>
    <xdr:to>
      <xdr:col>55</xdr:col>
      <xdr:colOff>88900</xdr:colOff>
      <xdr:row>31</xdr:row>
      <xdr:rowOff>141453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146767</xdr:rowOff>
    </xdr:from>
    <xdr:to>
      <xdr:col>55</xdr:col>
      <xdr:colOff>0</xdr:colOff>
      <xdr:row>35</xdr:row>
      <xdr:rowOff>22180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5633167"/>
          <a:ext cx="838200" cy="38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112380</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131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133953</xdr:rowOff>
    </xdr:from>
    <xdr:to>
      <xdr:col>55</xdr:col>
      <xdr:colOff>50800</xdr:colOff>
      <xdr:row>36</xdr:row>
      <xdr:rowOff>64103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81731</xdr:rowOff>
    </xdr:from>
    <xdr:to>
      <xdr:col>50</xdr:col>
      <xdr:colOff>114300</xdr:colOff>
      <xdr:row>32</xdr:row>
      <xdr:rowOff>146767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5568131"/>
          <a:ext cx="889000" cy="6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72479</xdr:rowOff>
    </xdr:from>
    <xdr:to>
      <xdr:col>50</xdr:col>
      <xdr:colOff>165100</xdr:colOff>
      <xdr:row>35</xdr:row>
      <xdr:rowOff>2629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590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165206</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599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81731</xdr:rowOff>
    </xdr:from>
    <xdr:to>
      <xdr:col>45</xdr:col>
      <xdr:colOff>177800</xdr:colOff>
      <xdr:row>35</xdr:row>
      <xdr:rowOff>108001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5568131"/>
          <a:ext cx="889000" cy="54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34131</xdr:rowOff>
    </xdr:from>
    <xdr:to>
      <xdr:col>46</xdr:col>
      <xdr:colOff>38100</xdr:colOff>
      <xdr:row>34</xdr:row>
      <xdr:rowOff>135731</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58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126858</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595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108001</xdr:rowOff>
    </xdr:from>
    <xdr:to>
      <xdr:col>41</xdr:col>
      <xdr:colOff>50800</xdr:colOff>
      <xdr:row>38</xdr:row>
      <xdr:rowOff>57423</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108751"/>
          <a:ext cx="889000" cy="46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139116</xdr:rowOff>
    </xdr:from>
    <xdr:to>
      <xdr:col>41</xdr:col>
      <xdr:colOff>101600</xdr:colOff>
      <xdr:row>34</xdr:row>
      <xdr:rowOff>69266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5796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85793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557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141078</xdr:rowOff>
    </xdr:from>
    <xdr:to>
      <xdr:col>36</xdr:col>
      <xdr:colOff>165100</xdr:colOff>
      <xdr:row>37</xdr:row>
      <xdr:rowOff>71228</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1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87755</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08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142830</xdr:rowOff>
    </xdr:from>
    <xdr:to>
      <xdr:col>55</xdr:col>
      <xdr:colOff>50800</xdr:colOff>
      <xdr:row>35</xdr:row>
      <xdr:rowOff>72980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597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165707</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82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95967</xdr:rowOff>
    </xdr:from>
    <xdr:to>
      <xdr:col>50</xdr:col>
      <xdr:colOff>165100</xdr:colOff>
      <xdr:row>33</xdr:row>
      <xdr:rowOff>26117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58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42644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535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30931</xdr:rowOff>
    </xdr:from>
    <xdr:to>
      <xdr:col>46</xdr:col>
      <xdr:colOff>38100</xdr:colOff>
      <xdr:row>32</xdr:row>
      <xdr:rowOff>132531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551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149058</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52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57201</xdr:rowOff>
    </xdr:from>
    <xdr:to>
      <xdr:col>41</xdr:col>
      <xdr:colOff>101600</xdr:colOff>
      <xdr:row>35</xdr:row>
      <xdr:rowOff>158801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05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149928</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15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6623</xdr:rowOff>
    </xdr:from>
    <xdr:to>
      <xdr:col>36</xdr:col>
      <xdr:colOff>165100</xdr:colOff>
      <xdr:row>38</xdr:row>
      <xdr:rowOff>108223</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52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99350</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61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16739</xdr:rowOff>
    </xdr:from>
    <xdr:to>
      <xdr:col>54</xdr:col>
      <xdr:colOff>189865</xdr:colOff>
      <xdr:row>58</xdr:row>
      <xdr:rowOff>134379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9103589"/>
          <a:ext cx="1270" cy="97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138206</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08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134379</xdr:rowOff>
    </xdr:from>
    <xdr:to>
      <xdr:col>55</xdr:col>
      <xdr:colOff>88900</xdr:colOff>
      <xdr:row>58</xdr:row>
      <xdr:rowOff>134379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07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134866</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87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16739</xdr:rowOff>
    </xdr:from>
    <xdr:to>
      <xdr:col>55</xdr:col>
      <xdr:colOff>88900</xdr:colOff>
      <xdr:row>53</xdr:row>
      <xdr:rowOff>16739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910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76467</xdr:rowOff>
    </xdr:from>
    <xdr:to>
      <xdr:col>55</xdr:col>
      <xdr:colOff>0</xdr:colOff>
      <xdr:row>55</xdr:row>
      <xdr:rowOff>121806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334767"/>
          <a:ext cx="838200" cy="21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24604</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625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46177</xdr:rowOff>
    </xdr:from>
    <xdr:to>
      <xdr:col>55</xdr:col>
      <xdr:colOff>50800</xdr:colOff>
      <xdr:row>56</xdr:row>
      <xdr:rowOff>147777</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64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63094</xdr:rowOff>
    </xdr:from>
    <xdr:to>
      <xdr:col>50</xdr:col>
      <xdr:colOff>114300</xdr:colOff>
      <xdr:row>54</xdr:row>
      <xdr:rowOff>76467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321394"/>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62840</xdr:rowOff>
    </xdr:from>
    <xdr:to>
      <xdr:col>50</xdr:col>
      <xdr:colOff>165100</xdr:colOff>
      <xdr:row>56</xdr:row>
      <xdr:rowOff>164440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6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155567</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75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133680</xdr:rowOff>
    </xdr:from>
    <xdr:to>
      <xdr:col>45</xdr:col>
      <xdr:colOff>177800</xdr:colOff>
      <xdr:row>54</xdr:row>
      <xdr:rowOff>63094</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8706180"/>
          <a:ext cx="889000" cy="61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151409</xdr:rowOff>
    </xdr:from>
    <xdr:to>
      <xdr:col>46</xdr:col>
      <xdr:colOff>38100</xdr:colOff>
      <xdr:row>55</xdr:row>
      <xdr:rowOff>81559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40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72686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50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49</xdr:row>
      <xdr:rowOff>141605</xdr:rowOff>
    </xdr:from>
    <xdr:to>
      <xdr:col>41</xdr:col>
      <xdr:colOff>50800</xdr:colOff>
      <xdr:row>50</xdr:row>
      <xdr:rowOff>133680</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8542655"/>
          <a:ext cx="889000" cy="16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115265</xdr:rowOff>
    </xdr:from>
    <xdr:to>
      <xdr:col>41</xdr:col>
      <xdr:colOff>101600</xdr:colOff>
      <xdr:row>55</xdr:row>
      <xdr:rowOff>45415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37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36542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46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62788</xdr:rowOff>
    </xdr:from>
    <xdr:to>
      <xdr:col>36</xdr:col>
      <xdr:colOff>165100</xdr:colOff>
      <xdr:row>55</xdr:row>
      <xdr:rowOff>164388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49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155515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58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71006</xdr:rowOff>
    </xdr:from>
    <xdr:to>
      <xdr:col>55</xdr:col>
      <xdr:colOff>50800</xdr:colOff>
      <xdr:row>56</xdr:row>
      <xdr:rowOff>1156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50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93883</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3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25667</xdr:rowOff>
    </xdr:from>
    <xdr:to>
      <xdr:col>50</xdr:col>
      <xdr:colOff>165100</xdr:colOff>
      <xdr:row>54</xdr:row>
      <xdr:rowOff>127267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28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143794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05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12294</xdr:rowOff>
    </xdr:from>
    <xdr:to>
      <xdr:col>46</xdr:col>
      <xdr:colOff>38100</xdr:colOff>
      <xdr:row>54</xdr:row>
      <xdr:rowOff>113894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27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130421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04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82880</xdr:rowOff>
    </xdr:from>
    <xdr:to>
      <xdr:col>41</xdr:col>
      <xdr:colOff>101600</xdr:colOff>
      <xdr:row>51</xdr:row>
      <xdr:rowOff>13030</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865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29557</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5" y="843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90805</xdr:rowOff>
    </xdr:from>
    <xdr:to>
      <xdr:col>36</xdr:col>
      <xdr:colOff>165100</xdr:colOff>
      <xdr:row>50</xdr:row>
      <xdr:rowOff>20955</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849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37482</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5" y="826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77</xdr:row>
      <xdr:rowOff>38088</xdr:rowOff>
    </xdr:from>
    <xdr:to>
      <xdr:col>54</xdr:col>
      <xdr:colOff>189865</xdr:colOff>
      <xdr:row>78</xdr:row>
      <xdr:rowOff>158369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3239738"/>
          <a:ext cx="1270" cy="291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162196</xdr:rowOff>
    </xdr:from>
    <xdr:ext cx="469744"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3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158369</xdr:rowOff>
    </xdr:from>
    <xdr:to>
      <xdr:col>55</xdr:col>
      <xdr:colOff>88900</xdr:colOff>
      <xdr:row>78</xdr:row>
      <xdr:rowOff>158369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31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156215</xdr:rowOff>
    </xdr:from>
    <xdr:ext cx="469744"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301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38088</xdr:rowOff>
    </xdr:from>
    <xdr:to>
      <xdr:col>55</xdr:col>
      <xdr:colOff>88900</xdr:colOff>
      <xdr:row>77</xdr:row>
      <xdr:rowOff>38088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323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150940</xdr:rowOff>
    </xdr:from>
    <xdr:to>
      <xdr:col>55</xdr:col>
      <xdr:colOff>0</xdr:colOff>
      <xdr:row>78</xdr:row>
      <xdr:rowOff>39763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352590"/>
          <a:ext cx="838200" cy="6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142066</xdr:rowOff>
    </xdr:from>
    <xdr:ext cx="469744"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343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149250</xdr:rowOff>
    </xdr:from>
    <xdr:to>
      <xdr:col>55</xdr:col>
      <xdr:colOff>50800</xdr:colOff>
      <xdr:row>78</xdr:row>
      <xdr:rowOff>79400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39763</xdr:rowOff>
    </xdr:from>
    <xdr:to>
      <xdr:col>50</xdr:col>
      <xdr:colOff>114300</xdr:colOff>
      <xdr:row>78</xdr:row>
      <xdr:rowOff>59004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412863"/>
          <a:ext cx="8890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105930</xdr:rowOff>
    </xdr:from>
    <xdr:to>
      <xdr:col>50</xdr:col>
      <xdr:colOff>165100</xdr:colOff>
      <xdr:row>78</xdr:row>
      <xdr:rowOff>36080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0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52607</xdr:rowOff>
    </xdr:from>
    <xdr:ext cx="469744"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04428" y="13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51842</xdr:rowOff>
    </xdr:from>
    <xdr:to>
      <xdr:col>45</xdr:col>
      <xdr:colOff>177800</xdr:colOff>
      <xdr:row>78</xdr:row>
      <xdr:rowOff>59004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253492"/>
          <a:ext cx="889000" cy="17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77051</xdr:rowOff>
    </xdr:from>
    <xdr:to>
      <xdr:col>46</xdr:col>
      <xdr:colOff>38100</xdr:colOff>
      <xdr:row>77</xdr:row>
      <xdr:rowOff>7201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0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23728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88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147473</xdr:rowOff>
    </xdr:from>
    <xdr:to>
      <xdr:col>41</xdr:col>
      <xdr:colOff>50800</xdr:colOff>
      <xdr:row>77</xdr:row>
      <xdr:rowOff>51842</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177673"/>
          <a:ext cx="8890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70</xdr:row>
      <xdr:rowOff>171386</xdr:rowOff>
    </xdr:from>
    <xdr:to>
      <xdr:col>41</xdr:col>
      <xdr:colOff>101600</xdr:colOff>
      <xdr:row>71</xdr:row>
      <xdr:rowOff>101536</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217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118063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19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142811</xdr:rowOff>
    </xdr:from>
    <xdr:to>
      <xdr:col>36</xdr:col>
      <xdr:colOff>165100</xdr:colOff>
      <xdr:row>75</xdr:row>
      <xdr:rowOff>72961</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283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89488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60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100140</xdr:rowOff>
    </xdr:from>
    <xdr:to>
      <xdr:col>55</xdr:col>
      <xdr:colOff>50800</xdr:colOff>
      <xdr:row>78</xdr:row>
      <xdr:rowOff>30290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30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15067</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2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160413</xdr:rowOff>
    </xdr:from>
    <xdr:to>
      <xdr:col>50</xdr:col>
      <xdr:colOff>165100</xdr:colOff>
      <xdr:row>78</xdr:row>
      <xdr:rowOff>90563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36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81690</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45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8204</xdr:rowOff>
    </xdr:from>
    <xdr:to>
      <xdr:col>46</xdr:col>
      <xdr:colOff>38100</xdr:colOff>
      <xdr:row>78</xdr:row>
      <xdr:rowOff>109804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3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100931</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47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1042</xdr:rowOff>
    </xdr:from>
    <xdr:to>
      <xdr:col>41</xdr:col>
      <xdr:colOff>101600</xdr:colOff>
      <xdr:row>77</xdr:row>
      <xdr:rowOff>102642</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2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93769</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29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96673</xdr:rowOff>
    </xdr:from>
    <xdr:to>
      <xdr:col>36</xdr:col>
      <xdr:colOff>165100</xdr:colOff>
      <xdr:row>77</xdr:row>
      <xdr:rowOff>26823</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12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17950</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21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154460</xdr:rowOff>
    </xdr:from>
    <xdr:to>
      <xdr:col>54</xdr:col>
      <xdr:colOff>189865</xdr:colOff>
      <xdr:row>98</xdr:row>
      <xdr:rowOff>57775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6442210"/>
          <a:ext cx="1270" cy="417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61602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86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57775</xdr:rowOff>
    </xdr:from>
    <xdr:to>
      <xdr:col>55</xdr:col>
      <xdr:colOff>88900</xdr:colOff>
      <xdr:row>98</xdr:row>
      <xdr:rowOff>57775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859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101137</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621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95</xdr:row>
      <xdr:rowOff>154460</xdr:rowOff>
    </xdr:from>
    <xdr:to>
      <xdr:col>55</xdr:col>
      <xdr:colOff>88900</xdr:colOff>
      <xdr:row>95</xdr:row>
      <xdr:rowOff>154460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644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117340</xdr:rowOff>
    </xdr:from>
    <xdr:to>
      <xdr:col>55</xdr:col>
      <xdr:colOff>0</xdr:colOff>
      <xdr:row>96</xdr:row>
      <xdr:rowOff>3172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233640"/>
          <a:ext cx="838200" cy="22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133328</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592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154901</xdr:rowOff>
    </xdr:from>
    <xdr:to>
      <xdr:col>55</xdr:col>
      <xdr:colOff>50800</xdr:colOff>
      <xdr:row>97</xdr:row>
      <xdr:rowOff>85051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61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69214</xdr:rowOff>
    </xdr:from>
    <xdr:to>
      <xdr:col>50</xdr:col>
      <xdr:colOff>114300</xdr:colOff>
      <xdr:row>94</xdr:row>
      <xdr:rowOff>117340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185514"/>
          <a:ext cx="889000" cy="4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94213</xdr:rowOff>
    </xdr:from>
    <xdr:to>
      <xdr:col>50</xdr:col>
      <xdr:colOff>165100</xdr:colOff>
      <xdr:row>97</xdr:row>
      <xdr:rowOff>24363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55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15490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4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37810</xdr:rowOff>
    </xdr:from>
    <xdr:to>
      <xdr:col>45</xdr:col>
      <xdr:colOff>177800</xdr:colOff>
      <xdr:row>94</xdr:row>
      <xdr:rowOff>69214</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5639760"/>
          <a:ext cx="889000" cy="54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118923</xdr:rowOff>
    </xdr:from>
    <xdr:to>
      <xdr:col>46</xdr:col>
      <xdr:colOff>38100</xdr:colOff>
      <xdr:row>96</xdr:row>
      <xdr:rowOff>49073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40200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49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86088</xdr:rowOff>
    </xdr:from>
    <xdr:to>
      <xdr:col>41</xdr:col>
      <xdr:colOff>50800</xdr:colOff>
      <xdr:row>91</xdr:row>
      <xdr:rowOff>37810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5516588"/>
          <a:ext cx="889000" cy="12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136775</xdr:rowOff>
    </xdr:from>
    <xdr:to>
      <xdr:col>41</xdr:col>
      <xdr:colOff>101600</xdr:colOff>
      <xdr:row>97</xdr:row>
      <xdr:rowOff>66925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59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58052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68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46521</xdr:rowOff>
    </xdr:from>
    <xdr:to>
      <xdr:col>36</xdr:col>
      <xdr:colOff>165100</xdr:colOff>
      <xdr:row>96</xdr:row>
      <xdr:rowOff>148121</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139248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59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123822</xdr:rowOff>
    </xdr:from>
    <xdr:to>
      <xdr:col>55</xdr:col>
      <xdr:colOff>50800</xdr:colOff>
      <xdr:row>96</xdr:row>
      <xdr:rowOff>53972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41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56689</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3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66540</xdr:rowOff>
    </xdr:from>
    <xdr:to>
      <xdr:col>50</xdr:col>
      <xdr:colOff>165100</xdr:colOff>
      <xdr:row>94</xdr:row>
      <xdr:rowOff>168140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18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13217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595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18414</xdr:rowOff>
    </xdr:from>
    <xdr:to>
      <xdr:col>46</xdr:col>
      <xdr:colOff>38100</xdr:colOff>
      <xdr:row>94</xdr:row>
      <xdr:rowOff>120014</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13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136541</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590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158460</xdr:rowOff>
    </xdr:from>
    <xdr:to>
      <xdr:col>41</xdr:col>
      <xdr:colOff>101600</xdr:colOff>
      <xdr:row>91</xdr:row>
      <xdr:rowOff>88610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558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105137</xdr:rowOff>
    </xdr:from>
    <xdr:ext cx="599010"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61795" y="1536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35288</xdr:rowOff>
    </xdr:from>
    <xdr:to>
      <xdr:col>36</xdr:col>
      <xdr:colOff>165100</xdr:colOff>
      <xdr:row>90</xdr:row>
      <xdr:rowOff>136888</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546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153415</xdr:rowOff>
    </xdr:from>
    <xdr:ext cx="599010"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672795" y="15241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82367</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225867"/>
          <a:ext cx="1269" cy="142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29044</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00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82367</xdr:rowOff>
    </xdr:from>
    <xdr:to>
      <xdr:col>86</xdr:col>
      <xdr:colOff>25400</xdr:colOff>
      <xdr:row>30</xdr:row>
      <xdr:rowOff>82367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22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111811</xdr:rowOff>
    </xdr:from>
    <xdr:to>
      <xdr:col>85</xdr:col>
      <xdr:colOff>127000</xdr:colOff>
      <xdr:row>38</xdr:row>
      <xdr:rowOff>100655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112561"/>
          <a:ext cx="838200" cy="50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75475</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590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52598</xdr:rowOff>
    </xdr:from>
    <xdr:to>
      <xdr:col>85</xdr:col>
      <xdr:colOff>177800</xdr:colOff>
      <xdr:row>35</xdr:row>
      <xdr:rowOff>154198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05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100655</xdr:rowOff>
    </xdr:from>
    <xdr:to>
      <xdr:col>81</xdr:col>
      <xdr:colOff>50800</xdr:colOff>
      <xdr:row>38</xdr:row>
      <xdr:rowOff>117937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4592300" y="6615755"/>
          <a:ext cx="889000" cy="1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81859</xdr:rowOff>
    </xdr:from>
    <xdr:to>
      <xdr:col>81</xdr:col>
      <xdr:colOff>101600</xdr:colOff>
      <xdr:row>38</xdr:row>
      <xdr:rowOff>12009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42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28536</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20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96632</xdr:rowOff>
    </xdr:from>
    <xdr:to>
      <xdr:col>76</xdr:col>
      <xdr:colOff>114300</xdr:colOff>
      <xdr:row>38</xdr:row>
      <xdr:rowOff>117937</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611732"/>
          <a:ext cx="889000" cy="2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14559</xdr:rowOff>
    </xdr:from>
    <xdr:to>
      <xdr:col>76</xdr:col>
      <xdr:colOff>165100</xdr:colOff>
      <xdr:row>36</xdr:row>
      <xdr:rowOff>116159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18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132686</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596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57679</xdr:rowOff>
    </xdr:from>
    <xdr:to>
      <xdr:col>71</xdr:col>
      <xdr:colOff>177800</xdr:colOff>
      <xdr:row>38</xdr:row>
      <xdr:rowOff>96632</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572779"/>
          <a:ext cx="889000" cy="3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84968</xdr:rowOff>
    </xdr:from>
    <xdr:to>
      <xdr:col>72</xdr:col>
      <xdr:colOff>38100</xdr:colOff>
      <xdr:row>37</xdr:row>
      <xdr:rowOff>15118</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25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31645</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03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16297</xdr:rowOff>
    </xdr:from>
    <xdr:to>
      <xdr:col>67</xdr:col>
      <xdr:colOff>101600</xdr:colOff>
      <xdr:row>37</xdr:row>
      <xdr:rowOff>117897</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35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134424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1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61011</xdr:rowOff>
    </xdr:from>
    <xdr:to>
      <xdr:col>85</xdr:col>
      <xdr:colOff>177800</xdr:colOff>
      <xdr:row>35</xdr:row>
      <xdr:rowOff>162611</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06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39438</xdr:rowOff>
    </xdr:from>
    <xdr:ext cx="469744"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04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49855</xdr:rowOff>
    </xdr:from>
    <xdr:to>
      <xdr:col>81</xdr:col>
      <xdr:colOff>101600</xdr:colOff>
      <xdr:row>38</xdr:row>
      <xdr:rowOff>151455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56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142582</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92017" y="6657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67137</xdr:rowOff>
    </xdr:from>
    <xdr:to>
      <xdr:col>76</xdr:col>
      <xdr:colOff>165100</xdr:colOff>
      <xdr:row>38</xdr:row>
      <xdr:rowOff>168737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58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159864</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03017" y="6674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45832</xdr:rowOff>
    </xdr:from>
    <xdr:to>
      <xdr:col>72</xdr:col>
      <xdr:colOff>38100</xdr:colOff>
      <xdr:row>38</xdr:row>
      <xdr:rowOff>147432</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56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138559</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14017" y="6653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6879</xdr:rowOff>
    </xdr:from>
    <xdr:to>
      <xdr:col>67</xdr:col>
      <xdr:colOff>101600</xdr:colOff>
      <xdr:row>38</xdr:row>
      <xdr:rowOff>108479</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52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99606</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25017" y="6614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137120</xdr:rowOff>
    </xdr:from>
    <xdr:to>
      <xdr:col>85</xdr:col>
      <xdr:colOff>126364</xdr:colOff>
      <xdr:row>78</xdr:row>
      <xdr:rowOff>142165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1967170"/>
          <a:ext cx="1269" cy="154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145992</xdr:rowOff>
    </xdr:from>
    <xdr:ext cx="534377"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51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142165</xdr:rowOff>
    </xdr:from>
    <xdr:to>
      <xdr:col>86</xdr:col>
      <xdr:colOff>25400</xdr:colOff>
      <xdr:row>78</xdr:row>
      <xdr:rowOff>142165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51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83797</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74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137120</xdr:rowOff>
    </xdr:from>
    <xdr:to>
      <xdr:col>86</xdr:col>
      <xdr:colOff>25400</xdr:colOff>
      <xdr:row>69</xdr:row>
      <xdr:rowOff>137120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196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69</xdr:row>
      <xdr:rowOff>156502</xdr:rowOff>
    </xdr:from>
    <xdr:to>
      <xdr:col>85</xdr:col>
      <xdr:colOff>127000</xdr:colOff>
      <xdr:row>71</xdr:row>
      <xdr:rowOff>114783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5481300" y="11986552"/>
          <a:ext cx="838200" cy="30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7025</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522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28598</xdr:rowOff>
    </xdr:from>
    <xdr:to>
      <xdr:col>85</xdr:col>
      <xdr:colOff>177800</xdr:colOff>
      <xdr:row>73</xdr:row>
      <xdr:rowOff>130198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54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69</xdr:row>
      <xdr:rowOff>156502</xdr:rowOff>
    </xdr:from>
    <xdr:to>
      <xdr:col>81</xdr:col>
      <xdr:colOff>50800</xdr:colOff>
      <xdr:row>71</xdr:row>
      <xdr:rowOff>56261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1986552"/>
          <a:ext cx="889000" cy="24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55328</xdr:rowOff>
    </xdr:from>
    <xdr:to>
      <xdr:col>81</xdr:col>
      <xdr:colOff>101600</xdr:colOff>
      <xdr:row>73</xdr:row>
      <xdr:rowOff>156928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57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148055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66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56261</xdr:rowOff>
    </xdr:from>
    <xdr:to>
      <xdr:col>76</xdr:col>
      <xdr:colOff>114300</xdr:colOff>
      <xdr:row>71</xdr:row>
      <xdr:rowOff>83285</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2229211"/>
          <a:ext cx="889000" cy="2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114650</xdr:rowOff>
    </xdr:from>
    <xdr:to>
      <xdr:col>76</xdr:col>
      <xdr:colOff>165100</xdr:colOff>
      <xdr:row>74</xdr:row>
      <xdr:rowOff>44800</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6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35927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72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49485</xdr:rowOff>
    </xdr:from>
    <xdr:to>
      <xdr:col>71</xdr:col>
      <xdr:colOff>177800</xdr:colOff>
      <xdr:row>71</xdr:row>
      <xdr:rowOff>83285</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2222435"/>
          <a:ext cx="8890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141217</xdr:rowOff>
    </xdr:from>
    <xdr:to>
      <xdr:col>72</xdr:col>
      <xdr:colOff>38100</xdr:colOff>
      <xdr:row>74</xdr:row>
      <xdr:rowOff>71367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65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62494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74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59492</xdr:rowOff>
    </xdr:from>
    <xdr:to>
      <xdr:col>67</xdr:col>
      <xdr:colOff>101600</xdr:colOff>
      <xdr:row>74</xdr:row>
      <xdr:rowOff>161092</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274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152219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83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63983</xdr:rowOff>
    </xdr:from>
    <xdr:to>
      <xdr:col>85</xdr:col>
      <xdr:colOff>177800</xdr:colOff>
      <xdr:row>71</xdr:row>
      <xdr:rowOff>165583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223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86860</xdr:rowOff>
    </xdr:from>
    <xdr:ext cx="599010"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08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69</xdr:row>
      <xdr:rowOff>105702</xdr:rowOff>
    </xdr:from>
    <xdr:to>
      <xdr:col>81</xdr:col>
      <xdr:colOff>101600</xdr:colOff>
      <xdr:row>70</xdr:row>
      <xdr:rowOff>35852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193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68</xdr:row>
      <xdr:rowOff>52379</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181795" y="11710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5461</xdr:rowOff>
    </xdr:from>
    <xdr:to>
      <xdr:col>76</xdr:col>
      <xdr:colOff>165100</xdr:colOff>
      <xdr:row>71</xdr:row>
      <xdr:rowOff>107061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217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123588</xdr:rowOff>
    </xdr:from>
    <xdr:ext cx="59901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292795" y="119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32485</xdr:rowOff>
    </xdr:from>
    <xdr:to>
      <xdr:col>72</xdr:col>
      <xdr:colOff>38100</xdr:colOff>
      <xdr:row>71</xdr:row>
      <xdr:rowOff>134085</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22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150612</xdr:rowOff>
    </xdr:from>
    <xdr:ext cx="599010"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03795" y="11980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170135</xdr:rowOff>
    </xdr:from>
    <xdr:to>
      <xdr:col>67</xdr:col>
      <xdr:colOff>101600</xdr:colOff>
      <xdr:row>71</xdr:row>
      <xdr:rowOff>100285</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217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116812</xdr:rowOff>
    </xdr:from>
    <xdr:ext cx="599010"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14795" y="1194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63136</xdr:rowOff>
    </xdr:from>
    <xdr:to>
      <xdr:col>85</xdr:col>
      <xdr:colOff>126364</xdr:colOff>
      <xdr:row>99</xdr:row>
      <xdr:rowOff>41827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6350886"/>
          <a:ext cx="1269" cy="664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45654</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701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41827</xdr:rowOff>
    </xdr:from>
    <xdr:to>
      <xdr:col>86</xdr:col>
      <xdr:colOff>25400</xdr:colOff>
      <xdr:row>99</xdr:row>
      <xdr:rowOff>41827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701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9813</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612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63136</xdr:rowOff>
    </xdr:from>
    <xdr:to>
      <xdr:col>86</xdr:col>
      <xdr:colOff>25400</xdr:colOff>
      <xdr:row>95</xdr:row>
      <xdr:rowOff>63136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635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48586</xdr:rowOff>
    </xdr:from>
    <xdr:to>
      <xdr:col>85</xdr:col>
      <xdr:colOff>127000</xdr:colOff>
      <xdr:row>99</xdr:row>
      <xdr:rowOff>41827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5481300" y="15650536"/>
          <a:ext cx="838200" cy="136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84377</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54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61500</xdr:rowOff>
    </xdr:from>
    <xdr:to>
      <xdr:col>85</xdr:col>
      <xdr:colOff>177800</xdr:colOff>
      <xdr:row>97</xdr:row>
      <xdr:rowOff>163100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6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48586</xdr:rowOff>
    </xdr:from>
    <xdr:to>
      <xdr:col>81</xdr:col>
      <xdr:colOff>50800</xdr:colOff>
      <xdr:row>97</xdr:row>
      <xdr:rowOff>72752</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4592300" y="15650536"/>
          <a:ext cx="889000" cy="105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15176</xdr:rowOff>
    </xdr:from>
    <xdr:to>
      <xdr:col>81</xdr:col>
      <xdr:colOff>101600</xdr:colOff>
      <xdr:row>95</xdr:row>
      <xdr:rowOff>116776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30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107903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39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72752</xdr:rowOff>
    </xdr:from>
    <xdr:to>
      <xdr:col>76</xdr:col>
      <xdr:colOff>114300</xdr:colOff>
      <xdr:row>97</xdr:row>
      <xdr:rowOff>131797</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3703300" y="16703402"/>
          <a:ext cx="889000" cy="5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21169</xdr:rowOff>
    </xdr:from>
    <xdr:to>
      <xdr:col>76</xdr:col>
      <xdr:colOff>165100</xdr:colOff>
      <xdr:row>97</xdr:row>
      <xdr:rowOff>122769</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65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139296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42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83057</xdr:rowOff>
    </xdr:from>
    <xdr:to>
      <xdr:col>71</xdr:col>
      <xdr:colOff>177800</xdr:colOff>
      <xdr:row>97</xdr:row>
      <xdr:rowOff>131797</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2814300" y="16542257"/>
          <a:ext cx="889000" cy="22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40584</xdr:rowOff>
    </xdr:from>
    <xdr:to>
      <xdr:col>72</xdr:col>
      <xdr:colOff>38100</xdr:colOff>
      <xdr:row>96</xdr:row>
      <xdr:rowOff>142184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49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158711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27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54611</xdr:rowOff>
    </xdr:from>
    <xdr:to>
      <xdr:col>67</xdr:col>
      <xdr:colOff>101600</xdr:colOff>
      <xdr:row>97</xdr:row>
      <xdr:rowOff>156211</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68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147338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7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162477</xdr:rowOff>
    </xdr:from>
    <xdr:to>
      <xdr:col>85</xdr:col>
      <xdr:colOff>177800</xdr:colOff>
      <xdr:row>99</xdr:row>
      <xdr:rowOff>92627</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96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77404</xdr:rowOff>
    </xdr:from>
    <xdr:ext cx="469744"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87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169236</xdr:rowOff>
    </xdr:from>
    <xdr:to>
      <xdr:col>81</xdr:col>
      <xdr:colOff>101600</xdr:colOff>
      <xdr:row>91</xdr:row>
      <xdr:rowOff>99386</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559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115913</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14111" y="1537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21952</xdr:rowOff>
    </xdr:from>
    <xdr:to>
      <xdr:col>76</xdr:col>
      <xdr:colOff>165100</xdr:colOff>
      <xdr:row>97</xdr:row>
      <xdr:rowOff>123552</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6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114679</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25111" y="1674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80997</xdr:rowOff>
    </xdr:from>
    <xdr:to>
      <xdr:col>72</xdr:col>
      <xdr:colOff>38100</xdr:colOff>
      <xdr:row>98</xdr:row>
      <xdr:rowOff>11147</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71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2274</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36111" y="168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32257</xdr:rowOff>
    </xdr:from>
    <xdr:to>
      <xdr:col>67</xdr:col>
      <xdr:colOff>101600</xdr:colOff>
      <xdr:row>96</xdr:row>
      <xdr:rowOff>133857</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49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150384</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47111" y="1626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31343</xdr:rowOff>
    </xdr:from>
    <xdr:to>
      <xdr:col>116</xdr:col>
      <xdr:colOff>62864</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346293"/>
          <a:ext cx="1269" cy="1308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149470</xdr:rowOff>
    </xdr:from>
    <xdr:ext cx="469744"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12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31343</xdr:rowOff>
    </xdr:from>
    <xdr:to>
      <xdr:col>116</xdr:col>
      <xdr:colOff>152400</xdr:colOff>
      <xdr:row>31</xdr:row>
      <xdr:rowOff>31343</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31343</xdr:rowOff>
    </xdr:from>
    <xdr:to>
      <xdr:col>116</xdr:col>
      <xdr:colOff>63500</xdr:colOff>
      <xdr:row>31</xdr:row>
      <xdr:rowOff>36373</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1323300" y="5346293"/>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131335</xdr:rowOff>
    </xdr:from>
    <xdr:ext cx="378565"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303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152908</xdr:rowOff>
    </xdr:from>
    <xdr:to>
      <xdr:col>116</xdr:col>
      <xdr:colOff>114300</xdr:colOff>
      <xdr:row>37</xdr:row>
      <xdr:rowOff>83058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3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36373</xdr:rowOff>
    </xdr:from>
    <xdr:to>
      <xdr:col>111</xdr:col>
      <xdr:colOff>177800</xdr:colOff>
      <xdr:row>36</xdr:row>
      <xdr:rowOff>75692</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20434300" y="5351323"/>
          <a:ext cx="889000" cy="89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140107</xdr:rowOff>
    </xdr:from>
    <xdr:to>
      <xdr:col>112</xdr:col>
      <xdr:colOff>38100</xdr:colOff>
      <xdr:row>37</xdr:row>
      <xdr:rowOff>70257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61384</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4017" y="6405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43231</xdr:rowOff>
    </xdr:from>
    <xdr:to>
      <xdr:col>107</xdr:col>
      <xdr:colOff>50800</xdr:colOff>
      <xdr:row>36</xdr:row>
      <xdr:rowOff>75692</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9545300" y="6215431"/>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115418</xdr:rowOff>
    </xdr:from>
    <xdr:to>
      <xdr:col>107</xdr:col>
      <xdr:colOff>101600</xdr:colOff>
      <xdr:row>38</xdr:row>
      <xdr:rowOff>45568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45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36695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5017" y="65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43231</xdr:rowOff>
    </xdr:from>
    <xdr:to>
      <xdr:col>102</xdr:col>
      <xdr:colOff>114300</xdr:colOff>
      <xdr:row>38</xdr:row>
      <xdr:rowOff>139700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flipV="1">
          <a:off x="18656300" y="6215431"/>
          <a:ext cx="889000" cy="4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157480</xdr:rowOff>
    </xdr:from>
    <xdr:to>
      <xdr:col>102</xdr:col>
      <xdr:colOff>165100</xdr:colOff>
      <xdr:row>36</xdr:row>
      <xdr:rowOff>87630</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104157</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6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24435</xdr:rowOff>
    </xdr:from>
    <xdr:to>
      <xdr:col>98</xdr:col>
      <xdr:colOff>38100</xdr:colOff>
      <xdr:row>37</xdr:row>
      <xdr:rowOff>126035</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3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142562</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7017" y="6143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151993</xdr:rowOff>
    </xdr:from>
    <xdr:to>
      <xdr:col>116</xdr:col>
      <xdr:colOff>114300</xdr:colOff>
      <xdr:row>31</xdr:row>
      <xdr:rowOff>82143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529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105020</xdr:rowOff>
    </xdr:from>
    <xdr:ext cx="469744"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524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157023</xdr:rowOff>
    </xdr:from>
    <xdr:to>
      <xdr:col>112</xdr:col>
      <xdr:colOff>38100</xdr:colOff>
      <xdr:row>31</xdr:row>
      <xdr:rowOff>87173</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530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103700</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088428" y="5075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24892</xdr:rowOff>
    </xdr:from>
    <xdr:to>
      <xdr:col>107</xdr:col>
      <xdr:colOff>101600</xdr:colOff>
      <xdr:row>36</xdr:row>
      <xdr:rowOff>126492</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1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143019</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245017" y="5972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163881</xdr:rowOff>
    </xdr:from>
    <xdr:to>
      <xdr:col>102</xdr:col>
      <xdr:colOff>165100</xdr:colOff>
      <xdr:row>36</xdr:row>
      <xdr:rowOff>94031</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16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85158</xdr:rowOff>
    </xdr:from>
    <xdr:ext cx="378565"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356017" y="6257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111777</xdr:rowOff>
    </xdr:from>
    <xdr:ext cx="46717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49</xdr:row>
      <xdr:rowOff>168927</xdr:rowOff>
    </xdr:from>
    <xdr:ext cx="46717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47</xdr:row>
      <xdr:rowOff>54627</xdr:rowOff>
    </xdr:from>
    <xdr:ext cx="46717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135128</xdr:rowOff>
    </xdr:from>
    <xdr:to>
      <xdr:col>116</xdr:col>
      <xdr:colOff>62864</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9050528"/>
          <a:ext cx="1269"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81805</xdr:rowOff>
    </xdr:from>
    <xdr:ext cx="469744"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8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135128</xdr:rowOff>
    </xdr:from>
    <xdr:to>
      <xdr:col>116</xdr:col>
      <xdr:colOff>152400</xdr:colOff>
      <xdr:row>52</xdr:row>
      <xdr:rowOff>135128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905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99238</xdr:rowOff>
    </xdr:from>
    <xdr:to>
      <xdr:col>116</xdr:col>
      <xdr:colOff>63500</xdr:colOff>
      <xdr:row>58</xdr:row>
      <xdr:rowOff>107696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1323300" y="10043338"/>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129608</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559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106731</xdr:rowOff>
    </xdr:from>
    <xdr:to>
      <xdr:col>116</xdr:col>
      <xdr:colOff>114300</xdr:colOff>
      <xdr:row>57</xdr:row>
      <xdr:rowOff>36881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70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62891</xdr:rowOff>
    </xdr:from>
    <xdr:to>
      <xdr:col>111</xdr:col>
      <xdr:colOff>177800</xdr:colOff>
      <xdr:row>58</xdr:row>
      <xdr:rowOff>107696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0434300" y="10006991"/>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116332</xdr:rowOff>
    </xdr:from>
    <xdr:to>
      <xdr:col>112</xdr:col>
      <xdr:colOff>38100</xdr:colOff>
      <xdr:row>57</xdr:row>
      <xdr:rowOff>46482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71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63009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49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62891</xdr:rowOff>
    </xdr:from>
    <xdr:to>
      <xdr:col>107</xdr:col>
      <xdr:colOff>50800</xdr:colOff>
      <xdr:row>58</xdr:row>
      <xdr:rowOff>80721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9545300" y="10006991"/>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60554</xdr:rowOff>
    </xdr:from>
    <xdr:to>
      <xdr:col>107</xdr:col>
      <xdr:colOff>101600</xdr:colOff>
      <xdr:row>56</xdr:row>
      <xdr:rowOff>162154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66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7231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43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57404</xdr:rowOff>
    </xdr:from>
    <xdr:to>
      <xdr:col>102</xdr:col>
      <xdr:colOff>114300</xdr:colOff>
      <xdr:row>58</xdr:row>
      <xdr:rowOff>80721</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10001504"/>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148107</xdr:rowOff>
    </xdr:from>
    <xdr:to>
      <xdr:col>102</xdr:col>
      <xdr:colOff>165100</xdr:colOff>
      <xdr:row>51</xdr:row>
      <xdr:rowOff>78257</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872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49</xdr:row>
      <xdr:rowOff>94784</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84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27636</xdr:rowOff>
    </xdr:from>
    <xdr:to>
      <xdr:col>98</xdr:col>
      <xdr:colOff>38100</xdr:colOff>
      <xdr:row>51</xdr:row>
      <xdr:rowOff>129236</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877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49</xdr:row>
      <xdr:rowOff>145763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854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48438</xdr:rowOff>
    </xdr:from>
    <xdr:to>
      <xdr:col>116</xdr:col>
      <xdr:colOff>114300</xdr:colOff>
      <xdr:row>58</xdr:row>
      <xdr:rowOff>150038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999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134815</xdr:rowOff>
    </xdr:from>
    <xdr:ext cx="378565"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907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56896</xdr:rowOff>
    </xdr:from>
    <xdr:to>
      <xdr:col>112</xdr:col>
      <xdr:colOff>38100</xdr:colOff>
      <xdr:row>58</xdr:row>
      <xdr:rowOff>158496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100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149623</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4017" y="10093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12091</xdr:rowOff>
    </xdr:from>
    <xdr:to>
      <xdr:col>107</xdr:col>
      <xdr:colOff>101600</xdr:colOff>
      <xdr:row>58</xdr:row>
      <xdr:rowOff>113691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995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104818</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245017" y="10048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29921</xdr:rowOff>
    </xdr:from>
    <xdr:to>
      <xdr:col>102</xdr:col>
      <xdr:colOff>165100</xdr:colOff>
      <xdr:row>58</xdr:row>
      <xdr:rowOff>131521</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997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122648</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56017" y="10066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6604</xdr:rowOff>
    </xdr:from>
    <xdr:to>
      <xdr:col>98</xdr:col>
      <xdr:colOff>38100</xdr:colOff>
      <xdr:row>58</xdr:row>
      <xdr:rowOff>108204</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995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99331</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67017" y="10043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166522</xdr:rowOff>
    </xdr:from>
    <xdr:to>
      <xdr:col>116</xdr:col>
      <xdr:colOff>62864</xdr:colOff>
      <xdr:row>78</xdr:row>
      <xdr:rowOff>107392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168022"/>
          <a:ext cx="1269" cy="1312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111219</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48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107392</xdr:rowOff>
    </xdr:from>
    <xdr:to>
      <xdr:col>116</xdr:col>
      <xdr:colOff>152400</xdr:colOff>
      <xdr:row>78</xdr:row>
      <xdr:rowOff>107392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48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113199</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94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166522</xdr:rowOff>
    </xdr:from>
    <xdr:to>
      <xdr:col>116</xdr:col>
      <xdr:colOff>152400</xdr:colOff>
      <xdr:row>70</xdr:row>
      <xdr:rowOff>166522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16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330</xdr:rowOff>
    </xdr:from>
    <xdr:to>
      <xdr:col>116</xdr:col>
      <xdr:colOff>63500</xdr:colOff>
      <xdr:row>76</xdr:row>
      <xdr:rowOff>54318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3030530"/>
          <a:ext cx="838200" cy="5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15117</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702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163690</xdr:rowOff>
    </xdr:from>
    <xdr:to>
      <xdr:col>116</xdr:col>
      <xdr:colOff>114300</xdr:colOff>
      <xdr:row>75</xdr:row>
      <xdr:rowOff>93840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28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91084</xdr:rowOff>
    </xdr:from>
    <xdr:to>
      <xdr:col>111</xdr:col>
      <xdr:colOff>177800</xdr:colOff>
      <xdr:row>76</xdr:row>
      <xdr:rowOff>54318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0434300" y="12949834"/>
          <a:ext cx="889000" cy="13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72022</xdr:rowOff>
    </xdr:from>
    <xdr:to>
      <xdr:col>112</xdr:col>
      <xdr:colOff>38100</xdr:colOff>
      <xdr:row>75</xdr:row>
      <xdr:rowOff>2172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275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18699</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53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151244</xdr:rowOff>
    </xdr:from>
    <xdr:to>
      <xdr:col>107</xdr:col>
      <xdr:colOff>50800</xdr:colOff>
      <xdr:row>75</xdr:row>
      <xdr:rowOff>91084</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9545300" y="12838544"/>
          <a:ext cx="889000" cy="11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61278</xdr:rowOff>
    </xdr:from>
    <xdr:to>
      <xdr:col>107</xdr:col>
      <xdr:colOff>101600</xdr:colOff>
      <xdr:row>74</xdr:row>
      <xdr:rowOff>162878</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274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7955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52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151244</xdr:rowOff>
    </xdr:from>
    <xdr:to>
      <xdr:col>102</xdr:col>
      <xdr:colOff>114300</xdr:colOff>
      <xdr:row>76</xdr:row>
      <xdr:rowOff>37821</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8656300" y="12838544"/>
          <a:ext cx="889000" cy="22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94500</xdr:rowOff>
    </xdr:from>
    <xdr:to>
      <xdr:col>102</xdr:col>
      <xdr:colOff>165100</xdr:colOff>
      <xdr:row>75</xdr:row>
      <xdr:rowOff>24650</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2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41177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55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84062</xdr:rowOff>
    </xdr:from>
    <xdr:to>
      <xdr:col>98</xdr:col>
      <xdr:colOff>38100</xdr:colOff>
      <xdr:row>77</xdr:row>
      <xdr:rowOff>14212</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31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5339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20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120980</xdr:rowOff>
    </xdr:from>
    <xdr:to>
      <xdr:col>116</xdr:col>
      <xdr:colOff>114300</xdr:colOff>
      <xdr:row>76</xdr:row>
      <xdr:rowOff>51130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29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99407</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295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3518</xdr:rowOff>
    </xdr:from>
    <xdr:to>
      <xdr:col>112</xdr:col>
      <xdr:colOff>38100</xdr:colOff>
      <xdr:row>76</xdr:row>
      <xdr:rowOff>105118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30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96245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312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40284</xdr:rowOff>
    </xdr:from>
    <xdr:to>
      <xdr:col>107</xdr:col>
      <xdr:colOff>101600</xdr:colOff>
      <xdr:row>75</xdr:row>
      <xdr:rowOff>141884</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289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133011</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299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100444</xdr:rowOff>
    </xdr:from>
    <xdr:to>
      <xdr:col>102</xdr:col>
      <xdr:colOff>165100</xdr:colOff>
      <xdr:row>75</xdr:row>
      <xdr:rowOff>30594</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278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21721</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288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158471</xdr:rowOff>
    </xdr:from>
    <xdr:to>
      <xdr:col>98</xdr:col>
      <xdr:colOff>38100</xdr:colOff>
      <xdr:row>76</xdr:row>
      <xdr:rowOff>88621</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301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105148</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279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000"/>
            </a:lnSpc>
          </a:pPr>
          <a:r>
            <a:rPr kumimoji="1" lang="ja-JP" altLang="ja-JP" sz="1100">
              <a:solidFill>
                <a:schemeClr val="dk1"/>
              </a:solidFill>
              <a:effectLst/>
              <a:latin typeface="+mn-lt"/>
              <a:ea typeface="+mn-ea"/>
              <a:cs typeface="+mn-cs"/>
            </a:rPr>
            <a:t>住民一人当たりの性質別決算額において、類似団体や全国平均と比較して、人件費、物件費、補助費等、普通建設事業費、公債費、積立金及び投資及び出資金が高い水準にある。</a:t>
          </a:r>
          <a:endParaRPr lang="ja-JP" altLang="ja-JP" sz="1400">
            <a:effectLst/>
          </a:endParaRPr>
        </a:p>
        <a:p>
          <a:pPr>
            <a:lnSpc>
              <a:spcPts val="1000"/>
            </a:lnSpc>
          </a:pPr>
          <a:r>
            <a:rPr kumimoji="1" lang="ja-JP" altLang="ja-JP" sz="1100">
              <a:solidFill>
                <a:schemeClr val="dk1"/>
              </a:solidFill>
              <a:effectLst/>
              <a:latin typeface="+mn-lt"/>
              <a:ea typeface="+mn-ea"/>
              <a:cs typeface="+mn-cs"/>
            </a:rPr>
            <a:t>人件費については、</a:t>
          </a:r>
          <a:r>
            <a:rPr lang="ja-JP" altLang="ja-JP" sz="1100" b="0" i="0" baseline="0">
              <a:solidFill>
                <a:schemeClr val="dk1"/>
              </a:solidFill>
              <a:effectLst/>
              <a:latin typeface="+mn-lt"/>
              <a:ea typeface="+mn-ea"/>
              <a:cs typeface="+mn-cs"/>
            </a:rPr>
            <a:t>町村合併に伴い消防及びごみ処理事業に係る一部事務組合の職員の身分をそのまま引き継いだことが主な要因として考えられるが、職員の定員管理や給与の適正化等に努めており、町村合併を行なった平成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年度と比較して、職員数で△</a:t>
          </a:r>
          <a:r>
            <a:rPr lang="en-US" altLang="ja-JP" sz="1100" b="0" i="0" baseline="0">
              <a:solidFill>
                <a:schemeClr val="dk1"/>
              </a:solidFill>
              <a:effectLst/>
              <a:latin typeface="+mn-lt"/>
              <a:ea typeface="+mn-ea"/>
              <a:cs typeface="+mn-cs"/>
            </a:rPr>
            <a:t>181</a:t>
          </a:r>
          <a:r>
            <a:rPr lang="ja-JP" altLang="ja-JP" sz="1100" b="0" i="0" baseline="0">
              <a:solidFill>
                <a:schemeClr val="dk1"/>
              </a:solidFill>
              <a:effectLst/>
              <a:latin typeface="+mn-lt"/>
              <a:ea typeface="+mn-ea"/>
              <a:cs typeface="+mn-cs"/>
            </a:rPr>
            <a:t>人、金額で△</a:t>
          </a:r>
          <a:r>
            <a:rPr lang="en-US" altLang="ja-JP" sz="1100" b="0" i="0" baseline="0">
              <a:solidFill>
                <a:schemeClr val="dk1"/>
              </a:solidFill>
              <a:effectLst/>
              <a:latin typeface="+mn-lt"/>
              <a:ea typeface="+mn-ea"/>
              <a:cs typeface="+mn-cs"/>
            </a:rPr>
            <a:t>1,373,866</a:t>
          </a:r>
          <a:r>
            <a:rPr lang="ja-JP" altLang="ja-JP" sz="1100" b="0" i="0" baseline="0">
              <a:solidFill>
                <a:schemeClr val="dk1"/>
              </a:solidFill>
              <a:effectLst/>
              <a:latin typeface="+mn-lt"/>
              <a:ea typeface="+mn-ea"/>
              <a:cs typeface="+mn-cs"/>
            </a:rPr>
            <a:t>千円減少している。</a:t>
          </a:r>
          <a:endParaRPr lang="ja-JP" altLang="ja-JP" sz="1400">
            <a:effectLst/>
          </a:endParaRPr>
        </a:p>
        <a:p>
          <a:pPr rtl="0" eaLnBrk="1" fontAlgn="auto" latinLnBrk="0" hangingPunct="1">
            <a:lnSpc>
              <a:spcPts val="1000"/>
            </a:lnSpc>
          </a:pPr>
          <a:r>
            <a:rPr kumimoji="1" lang="ja-JP" altLang="ja-JP" sz="1100">
              <a:solidFill>
                <a:schemeClr val="dk1"/>
              </a:solidFill>
              <a:effectLst/>
              <a:latin typeface="+mn-lt"/>
              <a:ea typeface="+mn-ea"/>
              <a:cs typeface="+mn-cs"/>
            </a:rPr>
            <a:t>物件費については、</a:t>
          </a:r>
          <a:r>
            <a:rPr lang="ja-JP" altLang="ja-JP" sz="1100" b="0" i="0" baseline="0">
              <a:solidFill>
                <a:schemeClr val="dk1"/>
              </a:solidFill>
              <a:effectLst/>
              <a:latin typeface="+mn-lt"/>
              <a:ea typeface="+mn-ea"/>
              <a:cs typeface="+mn-cs"/>
            </a:rPr>
            <a:t>県内最南端（県庁まで約</a:t>
          </a:r>
          <a:r>
            <a:rPr lang="en-US" altLang="ja-JP" sz="1100" b="0" i="0" baseline="0">
              <a:solidFill>
                <a:schemeClr val="dk1"/>
              </a:solidFill>
              <a:effectLst/>
              <a:latin typeface="+mn-lt"/>
              <a:ea typeface="+mn-ea"/>
              <a:cs typeface="+mn-cs"/>
            </a:rPr>
            <a:t>130㎞</a:t>
          </a:r>
          <a:r>
            <a:rPr lang="ja-JP" altLang="ja-JP" sz="1100" b="0" i="0" baseline="0">
              <a:solidFill>
                <a:schemeClr val="dk1"/>
              </a:solidFill>
              <a:effectLst/>
              <a:latin typeface="+mn-lt"/>
              <a:ea typeface="+mn-ea"/>
              <a:cs typeface="+mn-cs"/>
            </a:rPr>
            <a:t>）に位置するなど地理的条件により発生する旅費及び燃料費等の経費や、町単独で実施している消防及びごみ処理施設の運営経費などが、物件費を押し上げる要因と考えられる。</a:t>
          </a:r>
          <a:endParaRPr lang="ja-JP" altLang="ja-JP" sz="1400">
            <a:effectLst/>
          </a:endParaRPr>
        </a:p>
        <a:p>
          <a:pPr rtl="0" eaLnBrk="1" fontAlgn="auto" latinLnBrk="0" hangingPunct="1">
            <a:lnSpc>
              <a:spcPts val="1000"/>
            </a:lnSpc>
          </a:pPr>
          <a:r>
            <a:rPr kumimoji="1" lang="ja-JP" altLang="ja-JP" sz="1100">
              <a:solidFill>
                <a:schemeClr val="dk1"/>
              </a:solidFill>
              <a:effectLst/>
              <a:latin typeface="+mn-lt"/>
              <a:ea typeface="+mn-ea"/>
              <a:cs typeface="+mn-cs"/>
            </a:rPr>
            <a:t>補助費については、し尿処理施設やごみ処理施設の広域化に伴い、施設の建設経費に係る負担金が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したことで、平成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と比較して減少</a:t>
          </a:r>
          <a:r>
            <a:rPr kumimoji="1" lang="en-US" altLang="ja-JP" sz="1100">
              <a:solidFill>
                <a:schemeClr val="dk1"/>
              </a:solidFill>
              <a:effectLst/>
              <a:latin typeface="+mn-lt"/>
              <a:ea typeface="+mn-ea"/>
              <a:cs typeface="+mn-cs"/>
            </a:rPr>
            <a:t>(491,700</a:t>
          </a:r>
          <a:r>
            <a:rPr kumimoji="1" lang="ja-JP" altLang="en-US" sz="1100">
              <a:solidFill>
                <a:schemeClr val="dk1"/>
              </a:solidFill>
              <a:effectLst/>
              <a:latin typeface="+mn-lt"/>
              <a:ea typeface="+mn-ea"/>
              <a:cs typeface="+mn-cs"/>
            </a:rPr>
            <a:t>千円減額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している。</a:t>
          </a:r>
          <a:endParaRPr lang="ja-JP" altLang="ja-JP" sz="1400">
            <a:effectLst/>
          </a:endParaRPr>
        </a:p>
        <a:p>
          <a:pPr>
            <a:lnSpc>
              <a:spcPts val="1000"/>
            </a:lnSpc>
          </a:pPr>
          <a:r>
            <a:rPr kumimoji="1" lang="ja-JP" altLang="ja-JP" sz="1100">
              <a:solidFill>
                <a:schemeClr val="dk1"/>
              </a:solidFill>
              <a:effectLst/>
              <a:latin typeface="+mn-lt"/>
              <a:ea typeface="+mn-ea"/>
              <a:cs typeface="+mn-cs"/>
            </a:rPr>
            <a:t>普通建設事業については、水産業を町の基幹産業としていることにより、漁港施設等の整備に多額の経費を要していること、また、</a:t>
          </a:r>
          <a:r>
            <a:rPr lang="ja-JP" altLang="ja-JP" sz="1100" b="0" i="0" baseline="0">
              <a:solidFill>
                <a:schemeClr val="dk1"/>
              </a:solidFill>
              <a:effectLst/>
              <a:latin typeface="+mn-lt"/>
              <a:ea typeface="+mn-ea"/>
              <a:cs typeface="+mn-cs"/>
            </a:rPr>
            <a:t>半島部を多く有する地理的要件などもあり、道路整備にも多くの経費を要していることが主な要因と考えられる。特に</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年度及び平成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年度においては、</a:t>
          </a:r>
          <a:r>
            <a:rPr lang="ja-JP" altLang="ja-JP" sz="1100" b="0" i="0" baseline="0">
              <a:solidFill>
                <a:schemeClr val="dk1"/>
              </a:solidFill>
              <a:effectLst/>
              <a:latin typeface="+mn-lt"/>
              <a:ea typeface="+mn-ea"/>
              <a:cs typeface="+mn-cs"/>
            </a:rPr>
            <a:t>消防庁舎や新庁舎の建設、消防救急デジタル無線の整備などにより、全国、類似団体と比較して高い水準となっている。</a:t>
          </a:r>
          <a:endParaRPr lang="ja-JP" altLang="ja-JP" sz="1400">
            <a:effectLst/>
          </a:endParaRPr>
        </a:p>
        <a:p>
          <a:pPr rtl="0" eaLnBrk="1" fontAlgn="auto" latinLnBrk="0" hangingPunct="1">
            <a:lnSpc>
              <a:spcPts val="1000"/>
            </a:lnSpc>
          </a:pPr>
          <a:r>
            <a:rPr kumimoji="1" lang="ja-JP" altLang="ja-JP" sz="1100">
              <a:solidFill>
                <a:schemeClr val="dk1"/>
              </a:solidFill>
              <a:effectLst/>
              <a:latin typeface="+mn-lt"/>
              <a:ea typeface="+mn-ea"/>
              <a:cs typeface="+mn-cs"/>
            </a:rPr>
            <a:t>公債費については、</a:t>
          </a:r>
          <a:r>
            <a:rPr lang="ja-JP" altLang="ja-JP" sz="1100" b="0" i="0" baseline="0">
              <a:solidFill>
                <a:schemeClr val="dk1"/>
              </a:solidFill>
              <a:effectLst/>
              <a:latin typeface="+mn-lt"/>
              <a:ea typeface="+mn-ea"/>
              <a:cs typeface="+mn-cs"/>
            </a:rPr>
            <a:t>地方債を伴う事業については、特に緊急性・重要性を考慮しながら優先順位をつけて計画的な実施に努めており、地方債残高は、合併当初と比較して約</a:t>
          </a:r>
          <a:r>
            <a:rPr lang="en-US" altLang="ja-JP" sz="1100" b="0" i="0" baseline="0">
              <a:solidFill>
                <a:schemeClr val="dk1"/>
              </a:solidFill>
              <a:effectLst/>
              <a:latin typeface="+mn-lt"/>
              <a:ea typeface="+mn-ea"/>
              <a:cs typeface="+mn-cs"/>
            </a:rPr>
            <a:t>64</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千万円減少しているものの、全国及び類似団体と比較すると高い水準にあり、さらなる地方債発行の抑制に取り組む必要がある。</a:t>
          </a:r>
          <a:endParaRPr lang="ja-JP" altLang="ja-JP" sz="1400">
            <a:effectLst/>
          </a:endParaRPr>
        </a:p>
        <a:p>
          <a:pPr rtl="0" eaLnBrk="1" fontAlgn="auto" latinLnBrk="0" hangingPunct="1">
            <a:lnSpc>
              <a:spcPts val="1000"/>
            </a:lnSpc>
          </a:pPr>
          <a:r>
            <a:rPr kumimoji="1" lang="ja-JP" altLang="ja-JP" sz="1100" b="0" i="0" baseline="0">
              <a:solidFill>
                <a:schemeClr val="dk1"/>
              </a:solidFill>
              <a:effectLst/>
              <a:latin typeface="+mn-lt"/>
              <a:ea typeface="+mn-ea"/>
              <a:cs typeface="+mn-cs"/>
            </a:rPr>
            <a:t>積立金については、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年度は、基金の使途の明確化を図るため、基金の再編を行ったことによる新設基金への積立が主な要因となっている。</a:t>
          </a:r>
          <a:endParaRPr lang="ja-JP" altLang="ja-JP" sz="1400">
            <a:effectLst/>
          </a:endParaRPr>
        </a:p>
        <a:p>
          <a:pPr rtl="0" eaLnBrk="1" fontAlgn="auto" latinLnBrk="0" hangingPunct="1">
            <a:lnSpc>
              <a:spcPts val="1000"/>
            </a:lnSpc>
          </a:pPr>
          <a:r>
            <a:rPr kumimoji="1" lang="ja-JP" altLang="ja-JP" sz="1100" b="0" i="0" baseline="0">
              <a:solidFill>
                <a:schemeClr val="dk1"/>
              </a:solidFill>
              <a:effectLst/>
              <a:latin typeface="+mn-lt"/>
              <a:ea typeface="+mn-ea"/>
              <a:cs typeface="+mn-cs"/>
            </a:rPr>
            <a:t>投資及び出資金については、上水道事業会計が実施する老朽管更新事業等に対する出資金であり、</a:t>
          </a:r>
          <a:r>
            <a:rPr kumimoji="1"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半島部を多く有する地理的要件などもあり、管路の延長も長く老朽化も進んでいることから、今後も増加していくことが見込まれる。</a:t>
          </a:r>
          <a:endParaRPr lang="ja-JP" altLang="ja-JP" sz="1400">
            <a:effectLst/>
          </a:endParaRPr>
        </a:p>
        <a:p>
          <a:pPr rtl="0" eaLnBrk="1" fontAlgn="auto" latinLnBrk="0" hangingPunct="1">
            <a:lnSpc>
              <a:spcPts val="1000"/>
            </a:lnSpc>
          </a:pPr>
          <a:r>
            <a:rPr kumimoji="1" lang="ja-JP" altLang="ja-JP" sz="1100" b="0" i="0" baseline="0">
              <a:solidFill>
                <a:schemeClr val="dk1"/>
              </a:solidFill>
              <a:effectLst/>
              <a:latin typeface="+mn-lt"/>
              <a:ea typeface="+mn-ea"/>
              <a:cs typeface="+mn-cs"/>
            </a:rPr>
            <a:t>こうしたことを踏まえ、</a:t>
          </a:r>
          <a:r>
            <a:rPr lang="ja-JP" altLang="ja-JP" sz="1100" b="0" i="0" baseline="0">
              <a:solidFill>
                <a:schemeClr val="dk1"/>
              </a:solidFill>
              <a:effectLst/>
              <a:latin typeface="+mn-lt"/>
              <a:ea typeface="+mn-ea"/>
              <a:cs typeface="+mn-cs"/>
            </a:rPr>
            <a:t>今後も引続き職員の適正な人員配置や定員の適正化を図り人件費の削減に努めるとともに、選択と集中、緊急度・優先度を考慮した投資に努め、将来に負担を残さないよう身の丈にあった財政運営を行う。</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21,485
21,394
238.99
14,765,496
13,806,639
714,302
9,489,466
20,343,365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131318</xdr:rowOff>
    </xdr:from>
    <xdr:to>
      <xdr:col>24</xdr:col>
      <xdr:colOff>62865</xdr:colOff>
      <xdr:row>39</xdr:row>
      <xdr:rowOff>137414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46268"/>
          <a:ext cx="127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141241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82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137414</xdr:rowOff>
    </xdr:from>
    <xdr:to>
      <xdr:col>24</xdr:col>
      <xdr:colOff>152400</xdr:colOff>
      <xdr:row>39</xdr:row>
      <xdr:rowOff>137414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82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77995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2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131318</xdr:rowOff>
    </xdr:from>
    <xdr:to>
      <xdr:col>24</xdr:col>
      <xdr:colOff>152400</xdr:colOff>
      <xdr:row>31</xdr:row>
      <xdr:rowOff>131318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46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107696</xdr:rowOff>
    </xdr:from>
    <xdr:to>
      <xdr:col>24</xdr:col>
      <xdr:colOff>63500</xdr:colOff>
      <xdr:row>39</xdr:row>
      <xdr:rowOff>25400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51346"/>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73677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50800</xdr:rowOff>
    </xdr:from>
    <xdr:to>
      <xdr:col>24</xdr:col>
      <xdr:colOff>114300</xdr:colOff>
      <xdr:row>36</xdr:row>
      <xdr:rowOff>152400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25400</xdr:rowOff>
    </xdr:from>
    <xdr:to>
      <xdr:col>19</xdr:col>
      <xdr:colOff>177800</xdr:colOff>
      <xdr:row>39</xdr:row>
      <xdr:rowOff>119888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711950"/>
          <a:ext cx="8890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139954</xdr:rowOff>
    </xdr:from>
    <xdr:to>
      <xdr:col>20</xdr:col>
      <xdr:colOff>38100</xdr:colOff>
      <xdr:row>37</xdr:row>
      <xdr:rowOff>70104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3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86631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127508</xdr:rowOff>
    </xdr:from>
    <xdr:to>
      <xdr:col>15</xdr:col>
      <xdr:colOff>50800</xdr:colOff>
      <xdr:row>39</xdr:row>
      <xdr:rowOff>119888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642608"/>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157480</xdr:rowOff>
    </xdr:from>
    <xdr:to>
      <xdr:col>15</xdr:col>
      <xdr:colOff>101600</xdr:colOff>
      <xdr:row>37</xdr:row>
      <xdr:rowOff>87630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104157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0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127508</xdr:rowOff>
    </xdr:from>
    <xdr:to>
      <xdr:col>10</xdr:col>
      <xdr:colOff>114300</xdr:colOff>
      <xdr:row>38</xdr:row>
      <xdr:rowOff>157226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64260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110998</xdr:rowOff>
    </xdr:from>
    <xdr:to>
      <xdr:col>10</xdr:col>
      <xdr:colOff>165100</xdr:colOff>
      <xdr:row>35</xdr:row>
      <xdr:rowOff>41148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4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57675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1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162052</xdr:rowOff>
    </xdr:from>
    <xdr:to>
      <xdr:col>6</xdr:col>
      <xdr:colOff>38100</xdr:colOff>
      <xdr:row>36</xdr:row>
      <xdr:rowOff>92202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108729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3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56896</xdr:rowOff>
    </xdr:from>
    <xdr:to>
      <xdr:col>24</xdr:col>
      <xdr:colOff>114300</xdr:colOff>
      <xdr:row>37</xdr:row>
      <xdr:rowOff>158496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35323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146050</xdr:rowOff>
    </xdr:from>
    <xdr:to>
      <xdr:col>20</xdr:col>
      <xdr:colOff>38100</xdr:colOff>
      <xdr:row>39</xdr:row>
      <xdr:rowOff>76200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67327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75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69088</xdr:rowOff>
    </xdr:from>
    <xdr:to>
      <xdr:col>15</xdr:col>
      <xdr:colOff>101600</xdr:colOff>
      <xdr:row>39</xdr:row>
      <xdr:rowOff>170688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7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161815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84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76708</xdr:rowOff>
    </xdr:from>
    <xdr:to>
      <xdr:col>10</xdr:col>
      <xdr:colOff>165100</xdr:colOff>
      <xdr:row>39</xdr:row>
      <xdr:rowOff>6858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59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169435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68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106426</xdr:rowOff>
    </xdr:from>
    <xdr:to>
      <xdr:col>6</xdr:col>
      <xdr:colOff>38100</xdr:colOff>
      <xdr:row>39</xdr:row>
      <xdr:rowOff>36576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62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27703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71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89636</xdr:rowOff>
    </xdr:from>
    <xdr:to>
      <xdr:col>24</xdr:col>
      <xdr:colOff>62865</xdr:colOff>
      <xdr:row>59</xdr:row>
      <xdr:rowOff>48628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9519386"/>
          <a:ext cx="1270" cy="64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52455</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48628</xdr:rowOff>
    </xdr:from>
    <xdr:to>
      <xdr:col>24</xdr:col>
      <xdr:colOff>152400</xdr:colOff>
      <xdr:row>59</xdr:row>
      <xdr:rowOff>48628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6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36313</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929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89636</xdr:rowOff>
    </xdr:from>
    <xdr:to>
      <xdr:col>24</xdr:col>
      <xdr:colOff>152400</xdr:colOff>
      <xdr:row>55</xdr:row>
      <xdr:rowOff>89636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51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29985</xdr:rowOff>
    </xdr:from>
    <xdr:to>
      <xdr:col>24</xdr:col>
      <xdr:colOff>63500</xdr:colOff>
      <xdr:row>57</xdr:row>
      <xdr:rowOff>17907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8773935"/>
          <a:ext cx="838200" cy="101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51566</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24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73139</xdr:rowOff>
    </xdr:from>
    <xdr:to>
      <xdr:col>24</xdr:col>
      <xdr:colOff>114300</xdr:colOff>
      <xdr:row>58</xdr:row>
      <xdr:rowOff>3289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4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29985</xdr:rowOff>
    </xdr:from>
    <xdr:to>
      <xdr:col>19</xdr:col>
      <xdr:colOff>177800</xdr:colOff>
      <xdr:row>54</xdr:row>
      <xdr:rowOff>118846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8773935"/>
          <a:ext cx="889000" cy="60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4915</xdr:rowOff>
    </xdr:from>
    <xdr:to>
      <xdr:col>20</xdr:col>
      <xdr:colOff>38100</xdr:colOff>
      <xdr:row>55</xdr:row>
      <xdr:rowOff>106515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4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97642</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52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86513</xdr:rowOff>
    </xdr:from>
    <xdr:to>
      <xdr:col>15</xdr:col>
      <xdr:colOff>50800</xdr:colOff>
      <xdr:row>54</xdr:row>
      <xdr:rowOff>118846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8830463"/>
          <a:ext cx="889000" cy="54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156223</xdr:rowOff>
    </xdr:from>
    <xdr:to>
      <xdr:col>15</xdr:col>
      <xdr:colOff>101600</xdr:colOff>
      <xdr:row>56</xdr:row>
      <xdr:rowOff>86373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58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77500</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67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86513</xdr:rowOff>
    </xdr:from>
    <xdr:to>
      <xdr:col>10</xdr:col>
      <xdr:colOff>114300</xdr:colOff>
      <xdr:row>51</xdr:row>
      <xdr:rowOff>162573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8830463"/>
          <a:ext cx="889000" cy="7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110833</xdr:rowOff>
    </xdr:from>
    <xdr:to>
      <xdr:col>10</xdr:col>
      <xdr:colOff>165100</xdr:colOff>
      <xdr:row>55</xdr:row>
      <xdr:rowOff>40983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36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32110</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46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58103</xdr:rowOff>
    </xdr:from>
    <xdr:to>
      <xdr:col>6</xdr:col>
      <xdr:colOff>38100</xdr:colOff>
      <xdr:row>57</xdr:row>
      <xdr:rowOff>159703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3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150830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92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138557</xdr:rowOff>
    </xdr:from>
    <xdr:to>
      <xdr:col>24</xdr:col>
      <xdr:colOff>114300</xdr:colOff>
      <xdr:row>57</xdr:row>
      <xdr:rowOff>68707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3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161434</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5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150635</xdr:rowOff>
    </xdr:from>
    <xdr:to>
      <xdr:col>20</xdr:col>
      <xdr:colOff>38100</xdr:colOff>
      <xdr:row>51</xdr:row>
      <xdr:rowOff>80785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872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97312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849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68046</xdr:rowOff>
    </xdr:from>
    <xdr:to>
      <xdr:col>15</xdr:col>
      <xdr:colOff>101600</xdr:colOff>
      <xdr:row>54</xdr:row>
      <xdr:rowOff>169646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32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14723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10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35713</xdr:rowOff>
    </xdr:from>
    <xdr:to>
      <xdr:col>10</xdr:col>
      <xdr:colOff>165100</xdr:colOff>
      <xdr:row>51</xdr:row>
      <xdr:rowOff>137313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877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153840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855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111773</xdr:rowOff>
    </xdr:from>
    <xdr:to>
      <xdr:col>6</xdr:col>
      <xdr:colOff>38100</xdr:colOff>
      <xdr:row>52</xdr:row>
      <xdr:rowOff>41923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88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58450</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863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95428</xdr:rowOff>
    </xdr:from>
    <xdr:to>
      <xdr:col>24</xdr:col>
      <xdr:colOff>62865</xdr:colOff>
      <xdr:row>79</xdr:row>
      <xdr:rowOff>129546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68378"/>
          <a:ext cx="1270" cy="1405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133373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7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129546</xdr:rowOff>
    </xdr:from>
    <xdr:to>
      <xdr:col>24</xdr:col>
      <xdr:colOff>152400</xdr:colOff>
      <xdr:row>79</xdr:row>
      <xdr:rowOff>129546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42105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4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189,324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95428</xdr:rowOff>
    </xdr:from>
    <xdr:to>
      <xdr:col>24</xdr:col>
      <xdr:colOff>152400</xdr:colOff>
      <xdr:row>71</xdr:row>
      <xdr:rowOff>95428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68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118688</xdr:rowOff>
    </xdr:from>
    <xdr:to>
      <xdr:col>24</xdr:col>
      <xdr:colOff>63500</xdr:colOff>
      <xdr:row>73</xdr:row>
      <xdr:rowOff>123031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634538"/>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161644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489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11767</xdr:rowOff>
    </xdr:from>
    <xdr:to>
      <xdr:col>24</xdr:col>
      <xdr:colOff>114300</xdr:colOff>
      <xdr:row>75</xdr:row>
      <xdr:rowOff>113367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7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108896</xdr:rowOff>
    </xdr:from>
    <xdr:to>
      <xdr:col>19</xdr:col>
      <xdr:colOff>177800</xdr:colOff>
      <xdr:row>73</xdr:row>
      <xdr:rowOff>118688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624746"/>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132315</xdr:rowOff>
    </xdr:from>
    <xdr:to>
      <xdr:col>20</xdr:col>
      <xdr:colOff>38100</xdr:colOff>
      <xdr:row>75</xdr:row>
      <xdr:rowOff>62465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1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53592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912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108896</xdr:rowOff>
    </xdr:from>
    <xdr:to>
      <xdr:col>15</xdr:col>
      <xdr:colOff>50800</xdr:colOff>
      <xdr:row>74</xdr:row>
      <xdr:rowOff>148634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624746"/>
          <a:ext cx="889000" cy="21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154356</xdr:rowOff>
    </xdr:from>
    <xdr:to>
      <xdr:col>15</xdr:col>
      <xdr:colOff>101600</xdr:colOff>
      <xdr:row>75</xdr:row>
      <xdr:rowOff>84506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84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75633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3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148634</xdr:rowOff>
    </xdr:from>
    <xdr:to>
      <xdr:col>10</xdr:col>
      <xdr:colOff>114300</xdr:colOff>
      <xdr:row>75</xdr:row>
      <xdr:rowOff>92932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835934"/>
          <a:ext cx="889000" cy="1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167062</xdr:rowOff>
    </xdr:from>
    <xdr:to>
      <xdr:col>10</xdr:col>
      <xdr:colOff>165100</xdr:colOff>
      <xdr:row>75</xdr:row>
      <xdr:rowOff>97212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85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88339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4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39142</xdr:rowOff>
    </xdr:from>
    <xdr:to>
      <xdr:col>6</xdr:col>
      <xdr:colOff>38100</xdr:colOff>
      <xdr:row>76</xdr:row>
      <xdr:rowOff>140742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131869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62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72231</xdr:rowOff>
    </xdr:from>
    <xdr:to>
      <xdr:col>24</xdr:col>
      <xdr:colOff>114300</xdr:colOff>
      <xdr:row>74</xdr:row>
      <xdr:rowOff>2381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58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95108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439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67888</xdr:rowOff>
    </xdr:from>
    <xdr:to>
      <xdr:col>20</xdr:col>
      <xdr:colOff>38100</xdr:colOff>
      <xdr:row>73</xdr:row>
      <xdr:rowOff>169488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58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14565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35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58096</xdr:rowOff>
    </xdr:from>
    <xdr:to>
      <xdr:col>15</xdr:col>
      <xdr:colOff>101600</xdr:colOff>
      <xdr:row>73</xdr:row>
      <xdr:rowOff>159696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57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4773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34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97834</xdr:rowOff>
    </xdr:from>
    <xdr:to>
      <xdr:col>10</xdr:col>
      <xdr:colOff>165100</xdr:colOff>
      <xdr:row>75</xdr:row>
      <xdr:rowOff>27984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78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44511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56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42132</xdr:rowOff>
    </xdr:from>
    <xdr:to>
      <xdr:col>6</xdr:col>
      <xdr:colOff>38100</xdr:colOff>
      <xdr:row>75</xdr:row>
      <xdr:rowOff>143732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0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160259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94</xdr:row>
      <xdr:rowOff>13666</xdr:rowOff>
    </xdr:from>
    <xdr:to>
      <xdr:col>24</xdr:col>
      <xdr:colOff>62865</xdr:colOff>
      <xdr:row>98</xdr:row>
      <xdr:rowOff>77482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6129966"/>
          <a:ext cx="1270" cy="74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81309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77482</xdr:rowOff>
    </xdr:from>
    <xdr:to>
      <xdr:col>24</xdr:col>
      <xdr:colOff>152400</xdr:colOff>
      <xdr:row>98</xdr:row>
      <xdr:rowOff>77482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79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131793</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90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94</xdr:row>
      <xdr:rowOff>13666</xdr:rowOff>
    </xdr:from>
    <xdr:to>
      <xdr:col>24</xdr:col>
      <xdr:colOff>152400</xdr:colOff>
      <xdr:row>94</xdr:row>
      <xdr:rowOff>13666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12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107429</xdr:rowOff>
    </xdr:from>
    <xdr:to>
      <xdr:col>24</xdr:col>
      <xdr:colOff>63500</xdr:colOff>
      <xdr:row>94</xdr:row>
      <xdr:rowOff>13666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5709379"/>
          <a:ext cx="838200" cy="42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148975</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36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170548</xdr:rowOff>
    </xdr:from>
    <xdr:to>
      <xdr:col>24</xdr:col>
      <xdr:colOff>114300</xdr:colOff>
      <xdr:row>96</xdr:row>
      <xdr:rowOff>100698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5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75330</xdr:rowOff>
    </xdr:from>
    <xdr:to>
      <xdr:col>19</xdr:col>
      <xdr:colOff>177800</xdr:colOff>
      <xdr:row>91</xdr:row>
      <xdr:rowOff>107429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5505830"/>
          <a:ext cx="889000" cy="20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107950</xdr:rowOff>
    </xdr:from>
    <xdr:to>
      <xdr:col>20</xdr:col>
      <xdr:colOff>38100</xdr:colOff>
      <xdr:row>96</xdr:row>
      <xdr:rowOff>38100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29227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8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75330</xdr:rowOff>
    </xdr:from>
    <xdr:to>
      <xdr:col>15</xdr:col>
      <xdr:colOff>50800</xdr:colOff>
      <xdr:row>92</xdr:row>
      <xdr:rowOff>63615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5505830"/>
          <a:ext cx="889000" cy="33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27026</xdr:rowOff>
    </xdr:from>
    <xdr:to>
      <xdr:col>15</xdr:col>
      <xdr:colOff>101600</xdr:colOff>
      <xdr:row>95</xdr:row>
      <xdr:rowOff>128626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119753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40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63615</xdr:rowOff>
    </xdr:from>
    <xdr:to>
      <xdr:col>10</xdr:col>
      <xdr:colOff>114300</xdr:colOff>
      <xdr:row>95</xdr:row>
      <xdr:rowOff>3284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5837015"/>
          <a:ext cx="889000" cy="45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139345</xdr:rowOff>
    </xdr:from>
    <xdr:to>
      <xdr:col>10</xdr:col>
      <xdr:colOff>165100</xdr:colOff>
      <xdr:row>96</xdr:row>
      <xdr:rowOff>69495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60622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64878</xdr:rowOff>
    </xdr:from>
    <xdr:to>
      <xdr:col>6</xdr:col>
      <xdr:colOff>38100</xdr:colOff>
      <xdr:row>96</xdr:row>
      <xdr:rowOff>166478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2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157605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1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134316</xdr:rowOff>
    </xdr:from>
    <xdr:to>
      <xdr:col>24</xdr:col>
      <xdr:colOff>114300</xdr:colOff>
      <xdr:row>94</xdr:row>
      <xdr:rowOff>64466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07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87343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03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56629</xdr:rowOff>
    </xdr:from>
    <xdr:to>
      <xdr:col>20</xdr:col>
      <xdr:colOff>38100</xdr:colOff>
      <xdr:row>91</xdr:row>
      <xdr:rowOff>158229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565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3306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54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24530</xdr:rowOff>
    </xdr:from>
    <xdr:to>
      <xdr:col>15</xdr:col>
      <xdr:colOff>101600</xdr:colOff>
      <xdr:row>90</xdr:row>
      <xdr:rowOff>126130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54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88</xdr:row>
      <xdr:rowOff>142657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52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12815</xdr:rowOff>
    </xdr:from>
    <xdr:to>
      <xdr:col>10</xdr:col>
      <xdr:colOff>165100</xdr:colOff>
      <xdr:row>92</xdr:row>
      <xdr:rowOff>114415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578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130942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556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123934</xdr:rowOff>
    </xdr:from>
    <xdr:to>
      <xdr:col>6</xdr:col>
      <xdr:colOff>38100</xdr:colOff>
      <xdr:row>95</xdr:row>
      <xdr:rowOff>54084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24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70611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01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146050</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61000"/>
          <a:ext cx="127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92727</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146050</xdr:rowOff>
    </xdr:from>
    <xdr:to>
      <xdr:col>55</xdr:col>
      <xdr:colOff>88900</xdr:colOff>
      <xdr:row>31</xdr:row>
      <xdr:rowOff>146050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6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153687</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59829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130810</xdr:rowOff>
    </xdr:from>
    <xdr:to>
      <xdr:col>55</xdr:col>
      <xdr:colOff>50800</xdr:colOff>
      <xdr:row>36</xdr:row>
      <xdr:rowOff>60960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13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120650</xdr:rowOff>
    </xdr:from>
    <xdr:to>
      <xdr:col>50</xdr:col>
      <xdr:colOff>165100</xdr:colOff>
      <xdr:row>36</xdr:row>
      <xdr:rowOff>50800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67327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5896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140970</xdr:rowOff>
    </xdr:from>
    <xdr:to>
      <xdr:col>46</xdr:col>
      <xdr:colOff>38100</xdr:colOff>
      <xdr:row>35</xdr:row>
      <xdr:rowOff>71120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597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87647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5745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63500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5549900"/>
          <a:ext cx="889000" cy="118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115570</xdr:rowOff>
    </xdr:from>
    <xdr:to>
      <xdr:col>41</xdr:col>
      <xdr:colOff>101600</xdr:colOff>
      <xdr:row>34</xdr:row>
      <xdr:rowOff>45720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577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32</xdr:row>
      <xdr:rowOff>62247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5548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86360</xdr:rowOff>
    </xdr:from>
    <xdr:to>
      <xdr:col>36</xdr:col>
      <xdr:colOff>165100</xdr:colOff>
      <xdr:row>32</xdr:row>
      <xdr:rowOff>16510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540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33037</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517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12700</xdr:rowOff>
    </xdr:from>
    <xdr:to>
      <xdr:col>36</xdr:col>
      <xdr:colOff>165100</xdr:colOff>
      <xdr:row>32</xdr:row>
      <xdr:rowOff>114300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54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32</xdr:row>
      <xdr:rowOff>105427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5591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167965</xdr:rowOff>
    </xdr:from>
    <xdr:to>
      <xdr:col>54</xdr:col>
      <xdr:colOff>189865</xdr:colOff>
      <xdr:row>59</xdr:row>
      <xdr:rowOff>116677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740465"/>
          <a:ext cx="1270" cy="1491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120504</xdr:rowOff>
    </xdr:from>
    <xdr:ext cx="534377"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23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116677</xdr:rowOff>
    </xdr:from>
    <xdr:to>
      <xdr:col>55</xdr:col>
      <xdr:colOff>88900</xdr:colOff>
      <xdr:row>59</xdr:row>
      <xdr:rowOff>116677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232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114642</xdr:rowOff>
    </xdr:from>
    <xdr:ext cx="599010"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15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167965</xdr:rowOff>
    </xdr:from>
    <xdr:to>
      <xdr:col>55</xdr:col>
      <xdr:colOff>88900</xdr:colOff>
      <xdr:row>50</xdr:row>
      <xdr:rowOff>167965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74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82893</xdr:rowOff>
    </xdr:from>
    <xdr:to>
      <xdr:col>55</xdr:col>
      <xdr:colOff>0</xdr:colOff>
      <xdr:row>56</xdr:row>
      <xdr:rowOff>15243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512643"/>
          <a:ext cx="838200" cy="10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99870</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29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121443</xdr:rowOff>
    </xdr:from>
    <xdr:to>
      <xdr:col>55</xdr:col>
      <xdr:colOff>50800</xdr:colOff>
      <xdr:row>56</xdr:row>
      <xdr:rowOff>51593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5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50987</xdr:rowOff>
    </xdr:from>
    <xdr:to>
      <xdr:col>50</xdr:col>
      <xdr:colOff>114300</xdr:colOff>
      <xdr:row>56</xdr:row>
      <xdr:rowOff>15243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480737"/>
          <a:ext cx="889000" cy="13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35048</xdr:rowOff>
    </xdr:from>
    <xdr:to>
      <xdr:col>50</xdr:col>
      <xdr:colOff>165100</xdr:colOff>
      <xdr:row>56</xdr:row>
      <xdr:rowOff>136648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63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127775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72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50987</xdr:rowOff>
    </xdr:from>
    <xdr:to>
      <xdr:col>45</xdr:col>
      <xdr:colOff>177800</xdr:colOff>
      <xdr:row>57</xdr:row>
      <xdr:rowOff>7618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480737"/>
          <a:ext cx="889000" cy="29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111564</xdr:rowOff>
    </xdr:from>
    <xdr:to>
      <xdr:col>46</xdr:col>
      <xdr:colOff>38100</xdr:colOff>
      <xdr:row>56</xdr:row>
      <xdr:rowOff>41714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5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32841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63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159180</xdr:rowOff>
    </xdr:from>
    <xdr:to>
      <xdr:col>41</xdr:col>
      <xdr:colOff>50800</xdr:colOff>
      <xdr:row>57</xdr:row>
      <xdr:rowOff>7618</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760380"/>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72572</xdr:rowOff>
    </xdr:from>
    <xdr:to>
      <xdr:col>41</xdr:col>
      <xdr:colOff>101600</xdr:colOff>
      <xdr:row>56</xdr:row>
      <xdr:rowOff>2722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50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19249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27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23455</xdr:rowOff>
    </xdr:from>
    <xdr:to>
      <xdr:col>36</xdr:col>
      <xdr:colOff>165100</xdr:colOff>
      <xdr:row>57</xdr:row>
      <xdr:rowOff>125055</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9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116182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88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32093</xdr:rowOff>
    </xdr:from>
    <xdr:to>
      <xdr:col>55</xdr:col>
      <xdr:colOff>50800</xdr:colOff>
      <xdr:row>55</xdr:row>
      <xdr:rowOff>133693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4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54970</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31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135893</xdr:rowOff>
    </xdr:from>
    <xdr:to>
      <xdr:col>50</xdr:col>
      <xdr:colOff>165100</xdr:colOff>
      <xdr:row>56</xdr:row>
      <xdr:rowOff>66043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56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82570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34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187</xdr:rowOff>
    </xdr:from>
    <xdr:to>
      <xdr:col>46</xdr:col>
      <xdr:colOff>38100</xdr:colOff>
      <xdr:row>55</xdr:row>
      <xdr:rowOff>101787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4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118314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2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128268</xdr:rowOff>
    </xdr:from>
    <xdr:to>
      <xdr:col>41</xdr:col>
      <xdr:colOff>101600</xdr:colOff>
      <xdr:row>57</xdr:row>
      <xdr:rowOff>58418</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72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49545</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82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108380</xdr:rowOff>
    </xdr:from>
    <xdr:to>
      <xdr:col>36</xdr:col>
      <xdr:colOff>165100</xdr:colOff>
      <xdr:row>57</xdr:row>
      <xdr:rowOff>38530</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7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55057</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48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128106</xdr:rowOff>
    </xdr:from>
    <xdr:ext cx="46717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136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144434</xdr:rowOff>
    </xdr:from>
    <xdr:ext cx="46717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136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160762</xdr:rowOff>
    </xdr:from>
    <xdr:ext cx="46717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136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15277</xdr:rowOff>
    </xdr:from>
    <xdr:to>
      <xdr:col>54</xdr:col>
      <xdr:colOff>189865</xdr:colOff>
      <xdr:row>79</xdr:row>
      <xdr:rowOff>168329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188227"/>
          <a:ext cx="1270" cy="152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80</xdr:row>
      <xdr:rowOff>706</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71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168329</xdr:rowOff>
    </xdr:from>
    <xdr:to>
      <xdr:col>55</xdr:col>
      <xdr:colOff>88900</xdr:colOff>
      <xdr:row>79</xdr:row>
      <xdr:rowOff>168329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712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133404</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96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15277</xdr:rowOff>
    </xdr:from>
    <xdr:to>
      <xdr:col>55</xdr:col>
      <xdr:colOff>88900</xdr:colOff>
      <xdr:row>71</xdr:row>
      <xdr:rowOff>15277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1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75474</xdr:rowOff>
    </xdr:from>
    <xdr:to>
      <xdr:col>55</xdr:col>
      <xdr:colOff>0</xdr:colOff>
      <xdr:row>73</xdr:row>
      <xdr:rowOff>13753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2419874"/>
          <a:ext cx="8382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88227</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2775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109800</xdr:rowOff>
    </xdr:from>
    <xdr:to>
      <xdr:col>55</xdr:col>
      <xdr:colOff>50800</xdr:colOff>
      <xdr:row>75</xdr:row>
      <xdr:rowOff>39950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279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75474</xdr:rowOff>
    </xdr:from>
    <xdr:to>
      <xdr:col>50</xdr:col>
      <xdr:colOff>114300</xdr:colOff>
      <xdr:row>73</xdr:row>
      <xdr:rowOff>141986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2419874"/>
          <a:ext cx="889000" cy="23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151602</xdr:rowOff>
    </xdr:from>
    <xdr:to>
      <xdr:col>50</xdr:col>
      <xdr:colOff>165100</xdr:colOff>
      <xdr:row>76</xdr:row>
      <xdr:rowOff>81752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01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72879</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04428" y="1310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60452</xdr:rowOff>
    </xdr:from>
    <xdr:to>
      <xdr:col>45</xdr:col>
      <xdr:colOff>177800</xdr:colOff>
      <xdr:row>73</xdr:row>
      <xdr:rowOff>141986</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2576302"/>
          <a:ext cx="8890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103378</xdr:rowOff>
    </xdr:from>
    <xdr:to>
      <xdr:col>46</xdr:col>
      <xdr:colOff>38100</xdr:colOff>
      <xdr:row>76</xdr:row>
      <xdr:rowOff>33528</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296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24655</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05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60452</xdr:rowOff>
    </xdr:from>
    <xdr:to>
      <xdr:col>41</xdr:col>
      <xdr:colOff>50800</xdr:colOff>
      <xdr:row>74</xdr:row>
      <xdr:rowOff>150585</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6972300" y="12576302"/>
          <a:ext cx="889000" cy="26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72</xdr:row>
      <xdr:rowOff>133205</xdr:rowOff>
    </xdr:from>
    <xdr:to>
      <xdr:col>41</xdr:col>
      <xdr:colOff>101600</xdr:colOff>
      <xdr:row>73</xdr:row>
      <xdr:rowOff>63355</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247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79882</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225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15639</xdr:rowOff>
    </xdr:from>
    <xdr:to>
      <xdr:col>36</xdr:col>
      <xdr:colOff>165100</xdr:colOff>
      <xdr:row>75</xdr:row>
      <xdr:rowOff>117239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287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108366</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37428" y="1296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134403</xdr:rowOff>
    </xdr:from>
    <xdr:to>
      <xdr:col>55</xdr:col>
      <xdr:colOff>50800</xdr:colOff>
      <xdr:row>73</xdr:row>
      <xdr:rowOff>64553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24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157280</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233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24674</xdr:rowOff>
    </xdr:from>
    <xdr:to>
      <xdr:col>50</xdr:col>
      <xdr:colOff>165100</xdr:colOff>
      <xdr:row>72</xdr:row>
      <xdr:rowOff>126274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236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142801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214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91186</xdr:rowOff>
    </xdr:from>
    <xdr:to>
      <xdr:col>46</xdr:col>
      <xdr:colOff>38100</xdr:colOff>
      <xdr:row>74</xdr:row>
      <xdr:rowOff>21336</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260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37863</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238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9652</xdr:rowOff>
    </xdr:from>
    <xdr:to>
      <xdr:col>41</xdr:col>
      <xdr:colOff>101600</xdr:colOff>
      <xdr:row>73</xdr:row>
      <xdr:rowOff>111252</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252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102379</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261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99785</xdr:rowOff>
    </xdr:from>
    <xdr:to>
      <xdr:col>36</xdr:col>
      <xdr:colOff>165100</xdr:colOff>
      <xdr:row>75</xdr:row>
      <xdr:rowOff>29935</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27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46462</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256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83579</xdr:rowOff>
    </xdr:from>
    <xdr:to>
      <xdr:col>54</xdr:col>
      <xdr:colOff>189865</xdr:colOff>
      <xdr:row>97</xdr:row>
      <xdr:rowOff>57130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514079"/>
          <a:ext cx="1270" cy="117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60957</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69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57130</xdr:rowOff>
    </xdr:from>
    <xdr:to>
      <xdr:col>55</xdr:col>
      <xdr:colOff>88900</xdr:colOff>
      <xdr:row>97</xdr:row>
      <xdr:rowOff>57130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687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30256</xdr:rowOff>
    </xdr:from>
    <xdr:ext cx="534377"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28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82,455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83579</xdr:rowOff>
    </xdr:from>
    <xdr:to>
      <xdr:col>55</xdr:col>
      <xdr:colOff>88900</xdr:colOff>
      <xdr:row>90</xdr:row>
      <xdr:rowOff>83579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51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80790</xdr:rowOff>
    </xdr:from>
    <xdr:to>
      <xdr:col>55</xdr:col>
      <xdr:colOff>0</xdr:colOff>
      <xdr:row>96</xdr:row>
      <xdr:rowOff>83418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9639300" y="16539990"/>
          <a:ext cx="8382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169338</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114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146461</xdr:rowOff>
    </xdr:from>
    <xdr:to>
      <xdr:col>55</xdr:col>
      <xdr:colOff>50800</xdr:colOff>
      <xdr:row>95</xdr:row>
      <xdr:rowOff>76611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2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80790</xdr:rowOff>
    </xdr:from>
    <xdr:to>
      <xdr:col>50</xdr:col>
      <xdr:colOff>114300</xdr:colOff>
      <xdr:row>96</xdr:row>
      <xdr:rowOff>121366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8750300" y="16539990"/>
          <a:ext cx="8890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50701</xdr:rowOff>
    </xdr:from>
    <xdr:to>
      <xdr:col>50</xdr:col>
      <xdr:colOff>165100</xdr:colOff>
      <xdr:row>95</xdr:row>
      <xdr:rowOff>152301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33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168828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11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121366</xdr:rowOff>
    </xdr:from>
    <xdr:to>
      <xdr:col>45</xdr:col>
      <xdr:colOff>177800</xdr:colOff>
      <xdr:row>97</xdr:row>
      <xdr:rowOff>52009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7861300" y="16580566"/>
          <a:ext cx="889000" cy="10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166692</xdr:rowOff>
    </xdr:from>
    <xdr:to>
      <xdr:col>46</xdr:col>
      <xdr:colOff>38100</xdr:colOff>
      <xdr:row>95</xdr:row>
      <xdr:rowOff>96842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2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113369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05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150444</xdr:rowOff>
    </xdr:from>
    <xdr:to>
      <xdr:col>41</xdr:col>
      <xdr:colOff>50800</xdr:colOff>
      <xdr:row>97</xdr:row>
      <xdr:rowOff>52009</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6972300" y="16609644"/>
          <a:ext cx="889000" cy="7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35133</xdr:rowOff>
    </xdr:from>
    <xdr:to>
      <xdr:col>41</xdr:col>
      <xdr:colOff>101600</xdr:colOff>
      <xdr:row>95</xdr:row>
      <xdr:rowOff>136733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3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153260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09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105794</xdr:rowOff>
    </xdr:from>
    <xdr:to>
      <xdr:col>36</xdr:col>
      <xdr:colOff>165100</xdr:colOff>
      <xdr:row>96</xdr:row>
      <xdr:rowOff>35944</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39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52471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16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32618</xdr:rowOff>
    </xdr:from>
    <xdr:to>
      <xdr:col>55</xdr:col>
      <xdr:colOff>50800</xdr:colOff>
      <xdr:row>96</xdr:row>
      <xdr:rowOff>134218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49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11045</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47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29990</xdr:rowOff>
    </xdr:from>
    <xdr:to>
      <xdr:col>50</xdr:col>
      <xdr:colOff>165100</xdr:colOff>
      <xdr:row>96</xdr:row>
      <xdr:rowOff>131590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122717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5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70566</xdr:rowOff>
    </xdr:from>
    <xdr:to>
      <xdr:col>46</xdr:col>
      <xdr:colOff>38100</xdr:colOff>
      <xdr:row>97</xdr:row>
      <xdr:rowOff>716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52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163293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62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1209</xdr:rowOff>
    </xdr:from>
    <xdr:to>
      <xdr:col>41</xdr:col>
      <xdr:colOff>101600</xdr:colOff>
      <xdr:row>97</xdr:row>
      <xdr:rowOff>102809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63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93936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72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99644</xdr:rowOff>
    </xdr:from>
    <xdr:to>
      <xdr:col>36</xdr:col>
      <xdr:colOff>165100</xdr:colOff>
      <xdr:row>97</xdr:row>
      <xdr:rowOff>29794</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55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20921</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65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37</xdr:row>
      <xdr:rowOff>95900</xdr:rowOff>
    </xdr:from>
    <xdr:to>
      <xdr:col>85</xdr:col>
      <xdr:colOff>126364</xdr:colOff>
      <xdr:row>39</xdr:row>
      <xdr:rowOff>65177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6439550"/>
          <a:ext cx="1269" cy="3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69004</xdr:rowOff>
    </xdr:from>
    <xdr:ext cx="534377"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75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65177</xdr:rowOff>
    </xdr:from>
    <xdr:to>
      <xdr:col>86</xdr:col>
      <xdr:colOff>25400</xdr:colOff>
      <xdr:row>39</xdr:row>
      <xdr:rowOff>65177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75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42577</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621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37</xdr:row>
      <xdr:rowOff>95900</xdr:rowOff>
    </xdr:from>
    <xdr:to>
      <xdr:col>86</xdr:col>
      <xdr:colOff>25400</xdr:colOff>
      <xdr:row>37</xdr:row>
      <xdr:rowOff>95900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4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126098</xdr:rowOff>
    </xdr:from>
    <xdr:to>
      <xdr:col>85</xdr:col>
      <xdr:colOff>127000</xdr:colOff>
      <xdr:row>38</xdr:row>
      <xdr:rowOff>60468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5481300" y="6126848"/>
          <a:ext cx="838200" cy="44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15353</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35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163926</xdr:rowOff>
    </xdr:from>
    <xdr:to>
      <xdr:col>85</xdr:col>
      <xdr:colOff>177800</xdr:colOff>
      <xdr:row>38</xdr:row>
      <xdr:rowOff>94076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126098</xdr:rowOff>
    </xdr:from>
    <xdr:to>
      <xdr:col>81</xdr:col>
      <xdr:colOff>50800</xdr:colOff>
      <xdr:row>38</xdr:row>
      <xdr:rowOff>36282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6126848"/>
          <a:ext cx="889000" cy="42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90820</xdr:rowOff>
    </xdr:from>
    <xdr:to>
      <xdr:col>81</xdr:col>
      <xdr:colOff>101600</xdr:colOff>
      <xdr:row>38</xdr:row>
      <xdr:rowOff>20971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434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12097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5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36282</xdr:rowOff>
    </xdr:from>
    <xdr:to>
      <xdr:col>76</xdr:col>
      <xdr:colOff>114300</xdr:colOff>
      <xdr:row>38</xdr:row>
      <xdr:rowOff>44625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551382"/>
          <a:ext cx="8890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170853</xdr:rowOff>
    </xdr:from>
    <xdr:to>
      <xdr:col>76</xdr:col>
      <xdr:colOff>165100</xdr:colOff>
      <xdr:row>38</xdr:row>
      <xdr:rowOff>101003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5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92130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60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59964</xdr:rowOff>
    </xdr:from>
    <xdr:to>
      <xdr:col>71</xdr:col>
      <xdr:colOff>177800</xdr:colOff>
      <xdr:row>38</xdr:row>
      <xdr:rowOff>44625</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2814300" y="5546364"/>
          <a:ext cx="889000" cy="10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143787</xdr:rowOff>
    </xdr:from>
    <xdr:to>
      <xdr:col>72</xdr:col>
      <xdr:colOff>38100</xdr:colOff>
      <xdr:row>38</xdr:row>
      <xdr:rowOff>73937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48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90464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2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29647</xdr:rowOff>
    </xdr:from>
    <xdr:to>
      <xdr:col>67</xdr:col>
      <xdr:colOff>101600</xdr:colOff>
      <xdr:row>37</xdr:row>
      <xdr:rowOff>131247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37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122374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46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9668</xdr:rowOff>
    </xdr:from>
    <xdr:to>
      <xdr:col>85</xdr:col>
      <xdr:colOff>177800</xdr:colOff>
      <xdr:row>38</xdr:row>
      <xdr:rowOff>111268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52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159545</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50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75298</xdr:rowOff>
    </xdr:from>
    <xdr:to>
      <xdr:col>81</xdr:col>
      <xdr:colOff>101600</xdr:colOff>
      <xdr:row>36</xdr:row>
      <xdr:rowOff>5448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07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21975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58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156932</xdr:rowOff>
    </xdr:from>
    <xdr:to>
      <xdr:col>76</xdr:col>
      <xdr:colOff>165100</xdr:colOff>
      <xdr:row>38</xdr:row>
      <xdr:rowOff>87082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50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103609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27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165275</xdr:rowOff>
    </xdr:from>
    <xdr:to>
      <xdr:col>72</xdr:col>
      <xdr:colOff>38100</xdr:colOff>
      <xdr:row>38</xdr:row>
      <xdr:rowOff>95425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50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86552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60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9164</xdr:rowOff>
    </xdr:from>
    <xdr:to>
      <xdr:col>67</xdr:col>
      <xdr:colOff>101600</xdr:colOff>
      <xdr:row>32</xdr:row>
      <xdr:rowOff>110764</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549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127291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527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162789</xdr:rowOff>
    </xdr:from>
    <xdr:to>
      <xdr:col>85</xdr:col>
      <xdr:colOff>126364</xdr:colOff>
      <xdr:row>57</xdr:row>
      <xdr:rowOff>159679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906739"/>
          <a:ext cx="1269" cy="102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163506</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3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159679</xdr:rowOff>
    </xdr:from>
    <xdr:to>
      <xdr:col>86</xdr:col>
      <xdr:colOff>25400</xdr:colOff>
      <xdr:row>57</xdr:row>
      <xdr:rowOff>159679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32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109466</xdr:rowOff>
    </xdr:from>
    <xdr:ext cx="534377"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68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65,745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162789</xdr:rowOff>
    </xdr:from>
    <xdr:to>
      <xdr:col>86</xdr:col>
      <xdr:colOff>25400</xdr:colOff>
      <xdr:row>51</xdr:row>
      <xdr:rowOff>162789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90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162789</xdr:rowOff>
    </xdr:from>
    <xdr:to>
      <xdr:col>85</xdr:col>
      <xdr:colOff>127000</xdr:colOff>
      <xdr:row>52</xdr:row>
      <xdr:rowOff>162789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8906739"/>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32945</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462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54518</xdr:rowOff>
    </xdr:from>
    <xdr:to>
      <xdr:col>85</xdr:col>
      <xdr:colOff>177800</xdr:colOff>
      <xdr:row>55</xdr:row>
      <xdr:rowOff>156118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48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162789</xdr:rowOff>
    </xdr:from>
    <xdr:to>
      <xdr:col>81</xdr:col>
      <xdr:colOff>50800</xdr:colOff>
      <xdr:row>53</xdr:row>
      <xdr:rowOff>146238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078189"/>
          <a:ext cx="889000" cy="15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150347</xdr:rowOff>
    </xdr:from>
    <xdr:to>
      <xdr:col>81</xdr:col>
      <xdr:colOff>101600</xdr:colOff>
      <xdr:row>56</xdr:row>
      <xdr:rowOff>80497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580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71624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67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52375</xdr:rowOff>
    </xdr:from>
    <xdr:to>
      <xdr:col>76</xdr:col>
      <xdr:colOff>114300</xdr:colOff>
      <xdr:row>53</xdr:row>
      <xdr:rowOff>146238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8796325"/>
          <a:ext cx="889000" cy="43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99827</xdr:rowOff>
    </xdr:from>
    <xdr:to>
      <xdr:col>76</xdr:col>
      <xdr:colOff>165100</xdr:colOff>
      <xdr:row>55</xdr:row>
      <xdr:rowOff>29977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3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21104</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45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52375</xdr:rowOff>
    </xdr:from>
    <xdr:to>
      <xdr:col>71</xdr:col>
      <xdr:colOff>177800</xdr:colOff>
      <xdr:row>54</xdr:row>
      <xdr:rowOff>126121</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8796325"/>
          <a:ext cx="889000" cy="58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59502</xdr:rowOff>
    </xdr:from>
    <xdr:to>
      <xdr:col>72</xdr:col>
      <xdr:colOff>38100</xdr:colOff>
      <xdr:row>55</xdr:row>
      <xdr:rowOff>161102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4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152229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58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110892</xdr:rowOff>
    </xdr:from>
    <xdr:to>
      <xdr:col>67</xdr:col>
      <xdr:colOff>101600</xdr:colOff>
      <xdr:row>55</xdr:row>
      <xdr:rowOff>41042</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36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32169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46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111989</xdr:rowOff>
    </xdr:from>
    <xdr:to>
      <xdr:col>85</xdr:col>
      <xdr:colOff>177800</xdr:colOff>
      <xdr:row>52</xdr:row>
      <xdr:rowOff>42139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885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65016</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880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111989</xdr:rowOff>
    </xdr:from>
    <xdr:to>
      <xdr:col>81</xdr:col>
      <xdr:colOff>101600</xdr:colOff>
      <xdr:row>53</xdr:row>
      <xdr:rowOff>42139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0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58666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880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95438</xdr:rowOff>
    </xdr:from>
    <xdr:to>
      <xdr:col>76</xdr:col>
      <xdr:colOff>165100</xdr:colOff>
      <xdr:row>54</xdr:row>
      <xdr:rowOff>25588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18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42115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895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1575</xdr:rowOff>
    </xdr:from>
    <xdr:to>
      <xdr:col>72</xdr:col>
      <xdr:colOff>38100</xdr:colOff>
      <xdr:row>51</xdr:row>
      <xdr:rowOff>103175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874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49</xdr:row>
      <xdr:rowOff>119702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852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75321</xdr:rowOff>
    </xdr:from>
    <xdr:to>
      <xdr:col>67</xdr:col>
      <xdr:colOff>101600</xdr:colOff>
      <xdr:row>55</xdr:row>
      <xdr:rowOff>5471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33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21998</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10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82367</xdr:rowOff>
    </xdr:from>
    <xdr:to>
      <xdr:col>85</xdr:col>
      <xdr:colOff>126364</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83867"/>
          <a:ext cx="1269" cy="142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29044</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5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82367</xdr:rowOff>
    </xdr:from>
    <xdr:to>
      <xdr:col>86</xdr:col>
      <xdr:colOff>25400</xdr:colOff>
      <xdr:row>70</xdr:row>
      <xdr:rowOff>82367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8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111811</xdr:rowOff>
    </xdr:from>
    <xdr:to>
      <xdr:col>85</xdr:col>
      <xdr:colOff>127000</xdr:colOff>
      <xdr:row>78</xdr:row>
      <xdr:rowOff>100656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2970561"/>
          <a:ext cx="838200" cy="50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75475</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2762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52598</xdr:rowOff>
    </xdr:from>
    <xdr:to>
      <xdr:col>85</xdr:col>
      <xdr:colOff>177800</xdr:colOff>
      <xdr:row>75</xdr:row>
      <xdr:rowOff>154198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291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100656</xdr:rowOff>
    </xdr:from>
    <xdr:to>
      <xdr:col>81</xdr:col>
      <xdr:colOff>50800</xdr:colOff>
      <xdr:row>78</xdr:row>
      <xdr:rowOff>117937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473756"/>
          <a:ext cx="889000" cy="1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81859</xdr:rowOff>
    </xdr:from>
    <xdr:to>
      <xdr:col>81</xdr:col>
      <xdr:colOff>101600</xdr:colOff>
      <xdr:row>78</xdr:row>
      <xdr:rowOff>12009</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28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28536</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05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96631</xdr:rowOff>
    </xdr:from>
    <xdr:to>
      <xdr:col>76</xdr:col>
      <xdr:colOff>114300</xdr:colOff>
      <xdr:row>78</xdr:row>
      <xdr:rowOff>117937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469731"/>
          <a:ext cx="889000" cy="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14559</xdr:rowOff>
    </xdr:from>
    <xdr:to>
      <xdr:col>76</xdr:col>
      <xdr:colOff>165100</xdr:colOff>
      <xdr:row>76</xdr:row>
      <xdr:rowOff>116159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04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132687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28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57679</xdr:rowOff>
    </xdr:from>
    <xdr:to>
      <xdr:col>71</xdr:col>
      <xdr:colOff>177800</xdr:colOff>
      <xdr:row>78</xdr:row>
      <xdr:rowOff>96631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430779"/>
          <a:ext cx="889000" cy="3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84877</xdr:rowOff>
    </xdr:from>
    <xdr:to>
      <xdr:col>72</xdr:col>
      <xdr:colOff>38100</xdr:colOff>
      <xdr:row>77</xdr:row>
      <xdr:rowOff>15027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1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31554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28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16297</xdr:rowOff>
    </xdr:from>
    <xdr:to>
      <xdr:col>67</xdr:col>
      <xdr:colOff>101600</xdr:colOff>
      <xdr:row>77</xdr:row>
      <xdr:rowOff>117897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217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134424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299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61011</xdr:rowOff>
    </xdr:from>
    <xdr:to>
      <xdr:col>85</xdr:col>
      <xdr:colOff>177800</xdr:colOff>
      <xdr:row>75</xdr:row>
      <xdr:rowOff>162610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29197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39438</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289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49856</xdr:rowOff>
    </xdr:from>
    <xdr:to>
      <xdr:col>81</xdr:col>
      <xdr:colOff>101600</xdr:colOff>
      <xdr:row>78</xdr:row>
      <xdr:rowOff>151456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42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142583</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2017" y="13515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67137</xdr:rowOff>
    </xdr:from>
    <xdr:to>
      <xdr:col>76</xdr:col>
      <xdr:colOff>165100</xdr:colOff>
      <xdr:row>78</xdr:row>
      <xdr:rowOff>168737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44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159864</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3017" y="13532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45831</xdr:rowOff>
    </xdr:from>
    <xdr:to>
      <xdr:col>72</xdr:col>
      <xdr:colOff>38100</xdr:colOff>
      <xdr:row>78</xdr:row>
      <xdr:rowOff>147431</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41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138558</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51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6879</xdr:rowOff>
    </xdr:from>
    <xdr:to>
      <xdr:col>67</xdr:col>
      <xdr:colOff>101600</xdr:colOff>
      <xdr:row>78</xdr:row>
      <xdr:rowOff>108479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37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99606</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5017" y="13472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137120</xdr:rowOff>
    </xdr:from>
    <xdr:to>
      <xdr:col>85</xdr:col>
      <xdr:colOff>126364</xdr:colOff>
      <xdr:row>98</xdr:row>
      <xdr:rowOff>142165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396170"/>
          <a:ext cx="1269" cy="154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145992</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4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142165</xdr:rowOff>
    </xdr:from>
    <xdr:to>
      <xdr:col>86</xdr:col>
      <xdr:colOff>25400</xdr:colOff>
      <xdr:row>98</xdr:row>
      <xdr:rowOff>142165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4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83797</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17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137120</xdr:rowOff>
    </xdr:from>
    <xdr:to>
      <xdr:col>86</xdr:col>
      <xdr:colOff>25400</xdr:colOff>
      <xdr:row>89</xdr:row>
      <xdr:rowOff>137120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39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89</xdr:row>
      <xdr:rowOff>156502</xdr:rowOff>
    </xdr:from>
    <xdr:to>
      <xdr:col>85</xdr:col>
      <xdr:colOff>127000</xdr:colOff>
      <xdr:row>91</xdr:row>
      <xdr:rowOff>114782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5415552"/>
          <a:ext cx="838200" cy="30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7025</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5951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28598</xdr:rowOff>
    </xdr:from>
    <xdr:to>
      <xdr:col>85</xdr:col>
      <xdr:colOff>177800</xdr:colOff>
      <xdr:row>93</xdr:row>
      <xdr:rowOff>130198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597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89</xdr:row>
      <xdr:rowOff>156502</xdr:rowOff>
    </xdr:from>
    <xdr:to>
      <xdr:col>81</xdr:col>
      <xdr:colOff>50800</xdr:colOff>
      <xdr:row>91</xdr:row>
      <xdr:rowOff>56262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5415552"/>
          <a:ext cx="889000" cy="24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55328</xdr:rowOff>
    </xdr:from>
    <xdr:to>
      <xdr:col>81</xdr:col>
      <xdr:colOff>101600</xdr:colOff>
      <xdr:row>93</xdr:row>
      <xdr:rowOff>156928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0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148055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9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56262</xdr:rowOff>
    </xdr:from>
    <xdr:to>
      <xdr:col>76</xdr:col>
      <xdr:colOff>114300</xdr:colOff>
      <xdr:row>91</xdr:row>
      <xdr:rowOff>83285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5658212"/>
          <a:ext cx="889000" cy="2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114650</xdr:rowOff>
    </xdr:from>
    <xdr:to>
      <xdr:col>76</xdr:col>
      <xdr:colOff>165100</xdr:colOff>
      <xdr:row>94</xdr:row>
      <xdr:rowOff>44800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0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35927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15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49485</xdr:rowOff>
    </xdr:from>
    <xdr:to>
      <xdr:col>71</xdr:col>
      <xdr:colOff>177800</xdr:colOff>
      <xdr:row>91</xdr:row>
      <xdr:rowOff>83285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5651435"/>
          <a:ext cx="8890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141216</xdr:rowOff>
    </xdr:from>
    <xdr:to>
      <xdr:col>72</xdr:col>
      <xdr:colOff>38100</xdr:colOff>
      <xdr:row>94</xdr:row>
      <xdr:rowOff>71366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08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62493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1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59492</xdr:rowOff>
    </xdr:from>
    <xdr:to>
      <xdr:col>67</xdr:col>
      <xdr:colOff>101600</xdr:colOff>
      <xdr:row>94</xdr:row>
      <xdr:rowOff>161092</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17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152219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26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63982</xdr:rowOff>
    </xdr:from>
    <xdr:to>
      <xdr:col>85</xdr:col>
      <xdr:colOff>177800</xdr:colOff>
      <xdr:row>91</xdr:row>
      <xdr:rowOff>165582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566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86859</xdr:rowOff>
    </xdr:from>
    <xdr:ext cx="599010"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551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89</xdr:row>
      <xdr:rowOff>105702</xdr:rowOff>
    </xdr:from>
    <xdr:to>
      <xdr:col>81</xdr:col>
      <xdr:colOff>101600</xdr:colOff>
      <xdr:row>90</xdr:row>
      <xdr:rowOff>35852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536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88</xdr:row>
      <xdr:rowOff>52379</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181795" y="1513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5462</xdr:rowOff>
    </xdr:from>
    <xdr:to>
      <xdr:col>76</xdr:col>
      <xdr:colOff>165100</xdr:colOff>
      <xdr:row>91</xdr:row>
      <xdr:rowOff>107062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560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123589</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292795" y="1538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32485</xdr:rowOff>
    </xdr:from>
    <xdr:to>
      <xdr:col>72</xdr:col>
      <xdr:colOff>38100</xdr:colOff>
      <xdr:row>91</xdr:row>
      <xdr:rowOff>134085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56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150612</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03795" y="1540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170135</xdr:rowOff>
    </xdr:from>
    <xdr:to>
      <xdr:col>67</xdr:col>
      <xdr:colOff>101600</xdr:colOff>
      <xdr:row>91</xdr:row>
      <xdr:rowOff>100285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56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116812</xdr:rowOff>
    </xdr:from>
    <xdr:ext cx="59901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14795" y="153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146748</xdr:rowOff>
    </xdr:from>
    <xdr:to>
      <xdr:col>116</xdr:col>
      <xdr:colOff>62864</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118798"/>
          <a:ext cx="1269" cy="1612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93425</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489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146748</xdr:rowOff>
    </xdr:from>
    <xdr:to>
      <xdr:col>116</xdr:col>
      <xdr:colOff>152400</xdr:colOff>
      <xdr:row>29</xdr:row>
      <xdr:rowOff>146748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11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171132</xdr:rowOff>
    </xdr:from>
    <xdr:to>
      <xdr:col>116</xdr:col>
      <xdr:colOff>63500</xdr:colOff>
      <xdr:row>38</xdr:row>
      <xdr:rowOff>57976</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514782"/>
          <a:ext cx="838200" cy="5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21290</xdr:rowOff>
    </xdr:from>
    <xdr:ext cx="469744"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193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169863</xdr:rowOff>
    </xdr:from>
    <xdr:to>
      <xdr:col>116</xdr:col>
      <xdr:colOff>114300</xdr:colOff>
      <xdr:row>37</xdr:row>
      <xdr:rowOff>100013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34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171132</xdr:rowOff>
    </xdr:from>
    <xdr:to>
      <xdr:col>111</xdr:col>
      <xdr:colOff>177800</xdr:colOff>
      <xdr:row>38</xdr:row>
      <xdr:rowOff>48831</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0434300" y="6514782"/>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18605</xdr:rowOff>
    </xdr:from>
    <xdr:to>
      <xdr:col>112</xdr:col>
      <xdr:colOff>38100</xdr:colOff>
      <xdr:row>37</xdr:row>
      <xdr:rowOff>120205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136732</xdr:rowOff>
    </xdr:from>
    <xdr:ext cx="469744"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088428" y="613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13018</xdr:rowOff>
    </xdr:from>
    <xdr:to>
      <xdr:col>107</xdr:col>
      <xdr:colOff>50800</xdr:colOff>
      <xdr:row>38</xdr:row>
      <xdr:rowOff>48831</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528118"/>
          <a:ext cx="889000" cy="3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133668</xdr:rowOff>
    </xdr:from>
    <xdr:to>
      <xdr:col>107</xdr:col>
      <xdr:colOff>101600</xdr:colOff>
      <xdr:row>39</xdr:row>
      <xdr:rowOff>63818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6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54945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741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13018</xdr:rowOff>
    </xdr:from>
    <xdr:to>
      <xdr:col>102</xdr:col>
      <xdr:colOff>114300</xdr:colOff>
      <xdr:row>38</xdr:row>
      <xdr:rowOff>34163</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18656300" y="6528118"/>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137096</xdr:rowOff>
    </xdr:from>
    <xdr:to>
      <xdr:col>102</xdr:col>
      <xdr:colOff>165100</xdr:colOff>
      <xdr:row>39</xdr:row>
      <xdr:rowOff>67246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65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58373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6744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145097</xdr:rowOff>
    </xdr:from>
    <xdr:to>
      <xdr:col>98</xdr:col>
      <xdr:colOff>38100</xdr:colOff>
      <xdr:row>39</xdr:row>
      <xdr:rowOff>75247</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66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66374</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752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52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157053</xdr:rowOff>
    </xdr:from>
    <xdr:ext cx="378565"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00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120333</xdr:rowOff>
    </xdr:from>
    <xdr:to>
      <xdr:col>112</xdr:col>
      <xdr:colOff>38100</xdr:colOff>
      <xdr:row>38</xdr:row>
      <xdr:rowOff>50482</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463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41609</xdr:rowOff>
    </xdr:from>
    <xdr:ext cx="469744"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088428" y="655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169481</xdr:rowOff>
    </xdr:from>
    <xdr:to>
      <xdr:col>107</xdr:col>
      <xdr:colOff>101600</xdr:colOff>
      <xdr:row>38</xdr:row>
      <xdr:rowOff>99631</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51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116159</xdr:rowOff>
    </xdr:from>
    <xdr:ext cx="378565"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5017" y="6288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133667</xdr:rowOff>
    </xdr:from>
    <xdr:to>
      <xdr:col>102</xdr:col>
      <xdr:colOff>165100</xdr:colOff>
      <xdr:row>38</xdr:row>
      <xdr:rowOff>63818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4773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80344</xdr:rowOff>
    </xdr:from>
    <xdr:ext cx="469744"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310428" y="625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154813</xdr:rowOff>
    </xdr:from>
    <xdr:to>
      <xdr:col>98</xdr:col>
      <xdr:colOff>38100</xdr:colOff>
      <xdr:row>38</xdr:row>
      <xdr:rowOff>84963</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4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101490</xdr:rowOff>
    </xdr:from>
    <xdr:ext cx="378565"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7017" y="6273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ct val="100000"/>
            </a:lnSpc>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住民一人当たりの目的別決算額において、類似団体や全国平均と比較して、衛生費、消防費、教育費、公債費が高い水準にある。</a:t>
          </a:r>
          <a:endParaRPr lang="ja-JP" altLang="ja-JP" sz="1400">
            <a:effectLst/>
          </a:endParaRPr>
        </a:p>
        <a:p>
          <a:pPr rtl="0" eaLnBrk="1" fontAlgn="auto" latinLnBrk="0" hangingPunct="1">
            <a:lnSpc>
              <a:spcPct val="100000"/>
            </a:lnSpc>
          </a:pPr>
          <a:r>
            <a:rPr kumimoji="1" lang="ja-JP" altLang="ja-JP" sz="1100">
              <a:solidFill>
                <a:schemeClr val="dk1"/>
              </a:solidFill>
              <a:effectLst/>
              <a:latin typeface="+mn-lt"/>
              <a:ea typeface="+mn-ea"/>
              <a:cs typeface="+mn-cs"/>
            </a:rPr>
            <a:t>　衛生費については、し尿処理施設やごみ処理施設の広域化に伴い、施設の建設経費に係る負担金</a:t>
          </a:r>
          <a:r>
            <a:rPr kumimoji="1" lang="ja-JP" altLang="en-US" sz="1100">
              <a:solidFill>
                <a:schemeClr val="dk1"/>
              </a:solidFill>
              <a:effectLst/>
              <a:latin typeface="+mn-lt"/>
              <a:ea typeface="+mn-ea"/>
              <a:cs typeface="+mn-cs"/>
            </a:rPr>
            <a:t>は減少したものの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施設運営費に係る宇和島地区広域事務組合負担金等、住民一人当たりのコストで算出すると高い水準となっている</a:t>
          </a:r>
          <a:r>
            <a:rPr kumimoji="1" lang="ja-JP" altLang="ja-JP" sz="1100">
              <a:solidFill>
                <a:schemeClr val="dk1"/>
              </a:solidFill>
              <a:effectLst/>
              <a:latin typeface="+mn-lt"/>
              <a:ea typeface="+mn-ea"/>
              <a:cs typeface="+mn-cs"/>
            </a:rPr>
            <a:t>。</a:t>
          </a:r>
          <a:endParaRPr lang="ja-JP" altLang="ja-JP" sz="1400">
            <a:effectLst/>
          </a:endParaRPr>
        </a:p>
        <a:p>
          <a:pPr rtl="0" eaLnBrk="1" fontAlgn="auto" latinLnBrk="0" hangingPunct="1">
            <a:lnSpc>
              <a:spcPct val="100000"/>
            </a:lnSpc>
          </a:pPr>
          <a:r>
            <a:rPr kumimoji="1" lang="ja-JP" altLang="ja-JP" sz="1100">
              <a:solidFill>
                <a:schemeClr val="dk1"/>
              </a:solidFill>
              <a:effectLst/>
              <a:latin typeface="+mn-lt"/>
              <a:ea typeface="+mn-ea"/>
              <a:cs typeface="+mn-cs"/>
            </a:rPr>
            <a:t>　消防費については、防災行政無線のデジタル化整備事業</a:t>
          </a:r>
          <a:r>
            <a:rPr kumimoji="1" lang="ja-JP" altLang="en-US" sz="1100">
              <a:solidFill>
                <a:schemeClr val="dk1"/>
              </a:solidFill>
              <a:effectLst/>
              <a:latin typeface="+mn-lt"/>
              <a:ea typeface="+mn-ea"/>
              <a:cs typeface="+mn-cs"/>
            </a:rPr>
            <a:t>は終了したものの</a:t>
          </a:r>
          <a:r>
            <a:rPr lang="ja-JP" altLang="ja-JP" sz="1100" b="0" i="0" baseline="0">
              <a:solidFill>
                <a:schemeClr val="dk1"/>
              </a:solidFill>
              <a:effectLst/>
              <a:latin typeface="+mn-lt"/>
              <a:ea typeface="+mn-ea"/>
              <a:cs typeface="+mn-cs"/>
            </a:rPr>
            <a:t>半島部を多く有する地理的要件などもあり</a:t>
          </a:r>
          <a:r>
            <a:rPr kumimoji="1" lang="ja-JP" altLang="ja-JP" sz="1100">
              <a:solidFill>
                <a:schemeClr val="dk1"/>
              </a:solidFill>
              <a:effectLst/>
              <a:latin typeface="+mn-lt"/>
              <a:ea typeface="+mn-ea"/>
              <a:cs typeface="+mn-cs"/>
            </a:rPr>
            <a:t>、類似団体と比較して、</a:t>
          </a:r>
          <a:r>
            <a:rPr kumimoji="1" lang="ja-JP" altLang="en-US" sz="1100">
              <a:solidFill>
                <a:schemeClr val="dk1"/>
              </a:solidFill>
              <a:effectLst/>
              <a:latin typeface="+mn-lt"/>
              <a:ea typeface="+mn-ea"/>
              <a:cs typeface="+mn-cs"/>
            </a:rPr>
            <a:t>同</a:t>
          </a:r>
          <a:r>
            <a:rPr kumimoji="1" lang="ja-JP" altLang="ja-JP" sz="1100">
              <a:solidFill>
                <a:schemeClr val="dk1"/>
              </a:solidFill>
              <a:effectLst/>
              <a:latin typeface="+mn-lt"/>
              <a:ea typeface="+mn-ea"/>
              <a:cs typeface="+mn-cs"/>
            </a:rPr>
            <a:t>水準</a:t>
          </a:r>
          <a:r>
            <a:rPr kumimoji="1" lang="ja-JP" altLang="en-US" sz="1100">
              <a:solidFill>
                <a:schemeClr val="dk1"/>
              </a:solidFill>
              <a:effectLst/>
              <a:latin typeface="+mn-lt"/>
              <a:ea typeface="+mn-ea"/>
              <a:cs typeface="+mn-cs"/>
            </a:rPr>
            <a:t>程度と</a:t>
          </a:r>
          <a:r>
            <a:rPr kumimoji="1" lang="ja-JP" altLang="ja-JP" sz="1100">
              <a:solidFill>
                <a:schemeClr val="dk1"/>
              </a:solidFill>
              <a:effectLst/>
              <a:latin typeface="+mn-lt"/>
              <a:ea typeface="+mn-ea"/>
              <a:cs typeface="+mn-cs"/>
            </a:rPr>
            <a:t>なった。</a:t>
          </a:r>
          <a:endParaRPr lang="ja-JP" altLang="ja-JP" sz="1400">
            <a:effectLst/>
          </a:endParaRPr>
        </a:p>
        <a:p>
          <a:pPr rtl="0" eaLnBrk="1" fontAlgn="auto" latinLnBrk="0" hangingPunct="1">
            <a:lnSpc>
              <a:spcPct val="100000"/>
            </a:lnSpc>
          </a:pPr>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教育費については、</a:t>
          </a:r>
          <a:r>
            <a:rPr lang="ja-JP" altLang="en-US" sz="1100" b="0" i="0" baseline="0">
              <a:solidFill>
                <a:schemeClr val="dk1"/>
              </a:solidFill>
              <a:effectLst/>
              <a:latin typeface="+mn-lt"/>
              <a:ea typeface="+mn-ea"/>
              <a:cs typeface="+mn-cs"/>
            </a:rPr>
            <a:t>公民館の施設改修自事業や閉校施設等の管理事業の増加によって</a:t>
          </a:r>
          <a:r>
            <a:rPr lang="ja-JP" altLang="ja-JP"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類似団体と比較して、高い水準となった。</a:t>
          </a:r>
          <a:endParaRPr lang="ja-JP" altLang="ja-JP" sz="1400">
            <a:effectLst/>
          </a:endParaRPr>
        </a:p>
        <a:p>
          <a:pPr rtl="0" eaLnBrk="1" fontAlgn="auto" latinLnBrk="0" hangingPunct="1">
            <a:lnSpc>
              <a:spcPct val="100000"/>
            </a:lnSpc>
          </a:pPr>
          <a:r>
            <a:rPr kumimoji="1" lang="ja-JP" altLang="ja-JP" sz="1100">
              <a:solidFill>
                <a:schemeClr val="dk1"/>
              </a:solidFill>
              <a:effectLst/>
              <a:latin typeface="+mn-lt"/>
              <a:ea typeface="+mn-ea"/>
              <a:cs typeface="+mn-cs"/>
            </a:rPr>
            <a:t>　公債費については、地方債残高は合併当初から比較すると</a:t>
          </a:r>
          <a:r>
            <a:rPr lang="ja-JP" altLang="ja-JP" sz="1100" b="0" i="0" baseline="0">
              <a:solidFill>
                <a:schemeClr val="dk1"/>
              </a:solidFill>
              <a:effectLst/>
              <a:latin typeface="+mn-lt"/>
              <a:ea typeface="+mn-ea"/>
              <a:cs typeface="+mn-cs"/>
            </a:rPr>
            <a:t>約</a:t>
          </a:r>
          <a:r>
            <a:rPr lang="en-US" altLang="ja-JP" sz="1100" b="0" i="0" baseline="0">
              <a:solidFill>
                <a:schemeClr val="dk1"/>
              </a:solidFill>
              <a:effectLst/>
              <a:latin typeface="+mn-lt"/>
              <a:ea typeface="+mn-ea"/>
              <a:cs typeface="+mn-cs"/>
            </a:rPr>
            <a:t>64</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千万円減少しており、結果、公債費も減少傾向にあるものの、全国や類似団体の平均等と比較すると高い水準にある。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合併特例措置の縮減・終了を見据えた財政運営に取り組んでおり、標準財政規模に占める財政調整基金残高の割合は、平成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年度以降、増加している。また、実質単年度収支についても、平成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年度は黒字を保って</a:t>
          </a:r>
          <a:r>
            <a:rPr lang="ja-JP" altLang="en-US" sz="1100" b="0" i="0" baseline="0">
              <a:solidFill>
                <a:schemeClr val="dk1"/>
              </a:solidFill>
              <a:effectLst/>
              <a:latin typeface="+mn-lt"/>
              <a:ea typeface="+mn-ea"/>
              <a:cs typeface="+mn-cs"/>
            </a:rPr>
            <a:t>いたが、今年度おいては、財調の取崩しもあって赤字となった。</a:t>
          </a:r>
          <a:r>
            <a:rPr lang="ja-JP" altLang="ja-JP" sz="1100" b="0" i="0" baseline="0">
              <a:solidFill>
                <a:schemeClr val="dk1"/>
              </a:solidFill>
              <a:effectLst/>
              <a:latin typeface="+mn-lt"/>
              <a:ea typeface="+mn-ea"/>
              <a:cs typeface="+mn-cs"/>
            </a:rPr>
            <a:t>今後において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、町の規模に見合った財政運営に努める。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各会計とも毎年度黒字を保っている。</a:t>
          </a:r>
          <a:endParaRPr lang="ja-JP" altLang="ja-JP" sz="1400">
            <a:effectLst/>
          </a:endParaRPr>
        </a:p>
        <a:p>
          <a:r>
            <a:rPr lang="ja-JP" altLang="ja-JP" sz="1100" b="0" i="0" baseline="0">
              <a:solidFill>
                <a:schemeClr val="dk1"/>
              </a:solidFill>
              <a:effectLst/>
              <a:latin typeface="+mn-lt"/>
              <a:ea typeface="+mn-ea"/>
              <a:cs typeface="+mn-cs"/>
            </a:rPr>
            <a:t>　特別会計においては独立採算の原則に立ち返った運営に努め、今後も黒字を保てるよう努める。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topLeftCell="W1" workbookViewId="0">
      <selection activeCell="W44" sqref="A44:XFD44"/>
    </sheetView>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2">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14765496</v>
      </c>
      <c r="BO4" s="423"/>
      <c r="BP4" s="423"/>
      <c r="BQ4" s="423"/>
      <c r="BR4" s="423"/>
      <c r="BS4" s="423"/>
      <c r="BT4" s="423"/>
      <c r="BU4" s="424"/>
      <c r="BV4" s="422">
        <v>17822751</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7.5</v>
      </c>
      <c r="CU4" s="604"/>
      <c r="CV4" s="604"/>
      <c r="CW4" s="604"/>
      <c r="CX4" s="604"/>
      <c r="CY4" s="604"/>
      <c r="CZ4" s="604"/>
      <c r="DA4" s="605"/>
      <c r="DB4" s="603">
        <v>8.4</v>
      </c>
      <c r="DC4" s="604"/>
      <c r="DD4" s="604"/>
      <c r="DE4" s="604"/>
      <c r="DF4" s="604"/>
      <c r="DG4" s="604"/>
      <c r="DH4" s="604"/>
      <c r="DI4" s="605"/>
      <c r="DJ4" s="185"/>
      <c r="DK4" s="185"/>
      <c r="DL4" s="185"/>
      <c r="DM4" s="185"/>
      <c r="DN4" s="185"/>
      <c r="DO4" s="185"/>
    </row>
    <row r="5" spans="1:119" ht="18.75" customHeight="1" x14ac:dyDescent="0.2">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13806639</v>
      </c>
      <c r="BO5" s="428"/>
      <c r="BP5" s="428"/>
      <c r="BQ5" s="428"/>
      <c r="BR5" s="428"/>
      <c r="BS5" s="428"/>
      <c r="BT5" s="428"/>
      <c r="BU5" s="429"/>
      <c r="BV5" s="427">
        <v>16922051</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93.3</v>
      </c>
      <c r="CU5" s="398"/>
      <c r="CV5" s="398"/>
      <c r="CW5" s="398"/>
      <c r="CX5" s="398"/>
      <c r="CY5" s="398"/>
      <c r="CZ5" s="398"/>
      <c r="DA5" s="399"/>
      <c r="DB5" s="397">
        <v>91.2</v>
      </c>
      <c r="DC5" s="398"/>
      <c r="DD5" s="398"/>
      <c r="DE5" s="398"/>
      <c r="DF5" s="398"/>
      <c r="DG5" s="398"/>
      <c r="DH5" s="398"/>
      <c r="DI5" s="399"/>
      <c r="DJ5" s="185"/>
      <c r="DK5" s="185"/>
      <c r="DL5" s="185"/>
      <c r="DM5" s="185"/>
      <c r="DN5" s="185"/>
      <c r="DO5" s="185"/>
    </row>
    <row r="6" spans="1:119" ht="18.75" customHeight="1" x14ac:dyDescent="0.2">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958857</v>
      </c>
      <c r="BO6" s="428"/>
      <c r="BP6" s="428"/>
      <c r="BQ6" s="428"/>
      <c r="BR6" s="428"/>
      <c r="BS6" s="428"/>
      <c r="BT6" s="428"/>
      <c r="BU6" s="429"/>
      <c r="BV6" s="427">
        <v>900700</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96.9</v>
      </c>
      <c r="CU6" s="578"/>
      <c r="CV6" s="578"/>
      <c r="CW6" s="578"/>
      <c r="CX6" s="578"/>
      <c r="CY6" s="578"/>
      <c r="CZ6" s="578"/>
      <c r="DA6" s="579"/>
      <c r="DB6" s="577">
        <v>94.9</v>
      </c>
      <c r="DC6" s="578"/>
      <c r="DD6" s="578"/>
      <c r="DE6" s="578"/>
      <c r="DF6" s="578"/>
      <c r="DG6" s="578"/>
      <c r="DH6" s="578"/>
      <c r="DI6" s="579"/>
      <c r="DJ6" s="185"/>
      <c r="DK6" s="185"/>
      <c r="DL6" s="185"/>
      <c r="DM6" s="185"/>
      <c r="DN6" s="185"/>
      <c r="DO6" s="185"/>
    </row>
    <row r="7" spans="1:119" ht="18.75" customHeight="1" x14ac:dyDescent="0.2">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244555</v>
      </c>
      <c r="BO7" s="428"/>
      <c r="BP7" s="428"/>
      <c r="BQ7" s="428"/>
      <c r="BR7" s="428"/>
      <c r="BS7" s="428"/>
      <c r="BT7" s="428"/>
      <c r="BU7" s="429"/>
      <c r="BV7" s="427">
        <v>70831</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9489466</v>
      </c>
      <c r="CU7" s="428"/>
      <c r="CV7" s="428"/>
      <c r="CW7" s="428"/>
      <c r="CX7" s="428"/>
      <c r="CY7" s="428"/>
      <c r="CZ7" s="428"/>
      <c r="DA7" s="429"/>
      <c r="DB7" s="427">
        <v>9842782</v>
      </c>
      <c r="DC7" s="428"/>
      <c r="DD7" s="428"/>
      <c r="DE7" s="428"/>
      <c r="DF7" s="428"/>
      <c r="DG7" s="428"/>
      <c r="DH7" s="428"/>
      <c r="DI7" s="429"/>
      <c r="DJ7" s="185"/>
      <c r="DK7" s="185"/>
      <c r="DL7" s="185"/>
      <c r="DM7" s="185"/>
      <c r="DN7" s="185"/>
      <c r="DO7" s="185"/>
    </row>
    <row r="8" spans="1:119" ht="18.75" customHeight="1" thickBot="1" x14ac:dyDescent="0.25">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94</v>
      </c>
      <c r="AV8" s="485"/>
      <c r="AW8" s="485"/>
      <c r="AX8" s="485"/>
      <c r="AY8" s="407" t="s">
        <v>109</v>
      </c>
      <c r="AZ8" s="408"/>
      <c r="BA8" s="408"/>
      <c r="BB8" s="408"/>
      <c r="BC8" s="408"/>
      <c r="BD8" s="408"/>
      <c r="BE8" s="408"/>
      <c r="BF8" s="408"/>
      <c r="BG8" s="408"/>
      <c r="BH8" s="408"/>
      <c r="BI8" s="408"/>
      <c r="BJ8" s="408"/>
      <c r="BK8" s="408"/>
      <c r="BL8" s="408"/>
      <c r="BM8" s="409"/>
      <c r="BN8" s="427">
        <v>714302</v>
      </c>
      <c r="BO8" s="428"/>
      <c r="BP8" s="428"/>
      <c r="BQ8" s="428"/>
      <c r="BR8" s="428"/>
      <c r="BS8" s="428"/>
      <c r="BT8" s="428"/>
      <c r="BU8" s="429"/>
      <c r="BV8" s="427">
        <v>829869</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0.22</v>
      </c>
      <c r="CU8" s="541"/>
      <c r="CV8" s="541"/>
      <c r="CW8" s="541"/>
      <c r="CX8" s="541"/>
      <c r="CY8" s="541"/>
      <c r="CZ8" s="541"/>
      <c r="DA8" s="542"/>
      <c r="DB8" s="540">
        <v>0.22</v>
      </c>
      <c r="DC8" s="541"/>
      <c r="DD8" s="541"/>
      <c r="DE8" s="541"/>
      <c r="DF8" s="541"/>
      <c r="DG8" s="541"/>
      <c r="DH8" s="541"/>
      <c r="DI8" s="542"/>
      <c r="DJ8" s="185"/>
      <c r="DK8" s="185"/>
      <c r="DL8" s="185"/>
      <c r="DM8" s="185"/>
      <c r="DN8" s="185"/>
      <c r="DO8" s="185"/>
    </row>
    <row r="9" spans="1:119" ht="18.75" customHeight="1" thickBot="1" x14ac:dyDescent="0.25">
      <c r="A9" s="186"/>
      <c r="B9" s="566" t="s">
        <v>111</v>
      </c>
      <c r="C9" s="567"/>
      <c r="D9" s="567"/>
      <c r="E9" s="567"/>
      <c r="F9" s="567"/>
      <c r="G9" s="567"/>
      <c r="H9" s="567"/>
      <c r="I9" s="567"/>
      <c r="J9" s="567"/>
      <c r="K9" s="490"/>
      <c r="L9" s="568" t="s">
        <v>112</v>
      </c>
      <c r="M9" s="569"/>
      <c r="N9" s="569"/>
      <c r="O9" s="569"/>
      <c r="P9" s="569"/>
      <c r="Q9" s="570"/>
      <c r="R9" s="571">
        <v>21902</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94</v>
      </c>
      <c r="AV9" s="485"/>
      <c r="AW9" s="485"/>
      <c r="AX9" s="485"/>
      <c r="AY9" s="407" t="s">
        <v>115</v>
      </c>
      <c r="AZ9" s="408"/>
      <c r="BA9" s="408"/>
      <c r="BB9" s="408"/>
      <c r="BC9" s="408"/>
      <c r="BD9" s="408"/>
      <c r="BE9" s="408"/>
      <c r="BF9" s="408"/>
      <c r="BG9" s="408"/>
      <c r="BH9" s="408"/>
      <c r="BI9" s="408"/>
      <c r="BJ9" s="408"/>
      <c r="BK9" s="408"/>
      <c r="BL9" s="408"/>
      <c r="BM9" s="409"/>
      <c r="BN9" s="427">
        <v>-115567</v>
      </c>
      <c r="BO9" s="428"/>
      <c r="BP9" s="428"/>
      <c r="BQ9" s="428"/>
      <c r="BR9" s="428"/>
      <c r="BS9" s="428"/>
      <c r="BT9" s="428"/>
      <c r="BU9" s="429"/>
      <c r="BV9" s="427">
        <v>3313</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19.399999999999999</v>
      </c>
      <c r="CU9" s="398"/>
      <c r="CV9" s="398"/>
      <c r="CW9" s="398"/>
      <c r="CX9" s="398"/>
      <c r="CY9" s="398"/>
      <c r="CZ9" s="398"/>
      <c r="DA9" s="399"/>
      <c r="DB9" s="397">
        <v>18.100000000000001</v>
      </c>
      <c r="DC9" s="398"/>
      <c r="DD9" s="398"/>
      <c r="DE9" s="398"/>
      <c r="DF9" s="398"/>
      <c r="DG9" s="398"/>
      <c r="DH9" s="398"/>
      <c r="DI9" s="399"/>
      <c r="DJ9" s="185"/>
      <c r="DK9" s="185"/>
      <c r="DL9" s="185"/>
      <c r="DM9" s="185"/>
      <c r="DN9" s="185"/>
      <c r="DO9" s="185"/>
    </row>
    <row r="10" spans="1:119" ht="18.75" customHeight="1" thickBot="1" x14ac:dyDescent="0.25">
      <c r="A10" s="186"/>
      <c r="B10" s="566"/>
      <c r="C10" s="567"/>
      <c r="D10" s="567"/>
      <c r="E10" s="567"/>
      <c r="F10" s="567"/>
      <c r="G10" s="567"/>
      <c r="H10" s="567"/>
      <c r="I10" s="567"/>
      <c r="J10" s="567"/>
      <c r="K10" s="490"/>
      <c r="L10" s="400" t="s">
        <v>117</v>
      </c>
      <c r="M10" s="401"/>
      <c r="N10" s="401"/>
      <c r="O10" s="401"/>
      <c r="P10" s="401"/>
      <c r="Q10" s="402"/>
      <c r="R10" s="403">
        <v>24061</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119</v>
      </c>
      <c r="AV10" s="485"/>
      <c r="AW10" s="485"/>
      <c r="AX10" s="485"/>
      <c r="AY10" s="407" t="s">
        <v>120</v>
      </c>
      <c r="AZ10" s="408"/>
      <c r="BA10" s="408"/>
      <c r="BB10" s="408"/>
      <c r="BC10" s="408"/>
      <c r="BD10" s="408"/>
      <c r="BE10" s="408"/>
      <c r="BF10" s="408"/>
      <c r="BG10" s="408"/>
      <c r="BH10" s="408"/>
      <c r="BI10" s="408"/>
      <c r="BJ10" s="408"/>
      <c r="BK10" s="408"/>
      <c r="BL10" s="408"/>
      <c r="BM10" s="409"/>
      <c r="BN10" s="427">
        <v>9120</v>
      </c>
      <c r="BO10" s="428"/>
      <c r="BP10" s="428"/>
      <c r="BQ10" s="428"/>
      <c r="BR10" s="428"/>
      <c r="BS10" s="428"/>
      <c r="BT10" s="428"/>
      <c r="BU10" s="429"/>
      <c r="BV10" s="427">
        <v>8997</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125</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249337</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2">
      <c r="A12" s="186"/>
      <c r="B12" s="543" t="s">
        <v>129</v>
      </c>
      <c r="C12" s="544"/>
      <c r="D12" s="544"/>
      <c r="E12" s="544"/>
      <c r="F12" s="544"/>
      <c r="G12" s="544"/>
      <c r="H12" s="544"/>
      <c r="I12" s="544"/>
      <c r="J12" s="544"/>
      <c r="K12" s="545"/>
      <c r="L12" s="552" t="s">
        <v>130</v>
      </c>
      <c r="M12" s="553"/>
      <c r="N12" s="553"/>
      <c r="O12" s="553"/>
      <c r="P12" s="553"/>
      <c r="Q12" s="554"/>
      <c r="R12" s="555">
        <v>21485</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94</v>
      </c>
      <c r="AV12" s="485"/>
      <c r="AW12" s="485"/>
      <c r="AX12" s="485"/>
      <c r="AY12" s="407" t="s">
        <v>134</v>
      </c>
      <c r="AZ12" s="408"/>
      <c r="BA12" s="408"/>
      <c r="BB12" s="408"/>
      <c r="BC12" s="408"/>
      <c r="BD12" s="408"/>
      <c r="BE12" s="408"/>
      <c r="BF12" s="408"/>
      <c r="BG12" s="408"/>
      <c r="BH12" s="408"/>
      <c r="BI12" s="408"/>
      <c r="BJ12" s="408"/>
      <c r="BK12" s="408"/>
      <c r="BL12" s="408"/>
      <c r="BM12" s="409"/>
      <c r="BN12" s="427">
        <v>100000</v>
      </c>
      <c r="BO12" s="428"/>
      <c r="BP12" s="428"/>
      <c r="BQ12" s="428"/>
      <c r="BR12" s="428"/>
      <c r="BS12" s="428"/>
      <c r="BT12" s="428"/>
      <c r="BU12" s="429"/>
      <c r="BV12" s="427">
        <v>0</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136</v>
      </c>
      <c r="CU12" s="541"/>
      <c r="CV12" s="541"/>
      <c r="CW12" s="541"/>
      <c r="CX12" s="541"/>
      <c r="CY12" s="541"/>
      <c r="CZ12" s="541"/>
      <c r="DA12" s="542"/>
      <c r="DB12" s="540" t="s">
        <v>136</v>
      </c>
      <c r="DC12" s="541"/>
      <c r="DD12" s="541"/>
      <c r="DE12" s="541"/>
      <c r="DF12" s="541"/>
      <c r="DG12" s="541"/>
      <c r="DH12" s="541"/>
      <c r="DI12" s="542"/>
      <c r="DJ12" s="185"/>
      <c r="DK12" s="185"/>
      <c r="DL12" s="185"/>
      <c r="DM12" s="185"/>
      <c r="DN12" s="185"/>
      <c r="DO12" s="185"/>
    </row>
    <row r="13" spans="1:119" ht="18.75" customHeight="1" x14ac:dyDescent="0.2">
      <c r="A13" s="186"/>
      <c r="B13" s="546"/>
      <c r="C13" s="547"/>
      <c r="D13" s="547"/>
      <c r="E13" s="547"/>
      <c r="F13" s="547"/>
      <c r="G13" s="547"/>
      <c r="H13" s="547"/>
      <c r="I13" s="547"/>
      <c r="J13" s="547"/>
      <c r="K13" s="548"/>
      <c r="L13" s="196"/>
      <c r="M13" s="527" t="s">
        <v>137</v>
      </c>
      <c r="N13" s="528"/>
      <c r="O13" s="528"/>
      <c r="P13" s="528"/>
      <c r="Q13" s="529"/>
      <c r="R13" s="530">
        <v>21394</v>
      </c>
      <c r="S13" s="531"/>
      <c r="T13" s="531"/>
      <c r="U13" s="531"/>
      <c r="V13" s="532"/>
      <c r="W13" s="518" t="s">
        <v>138</v>
      </c>
      <c r="X13" s="440"/>
      <c r="Y13" s="440"/>
      <c r="Z13" s="440"/>
      <c r="AA13" s="440"/>
      <c r="AB13" s="441"/>
      <c r="AC13" s="403">
        <v>1998</v>
      </c>
      <c r="AD13" s="404"/>
      <c r="AE13" s="404"/>
      <c r="AF13" s="404"/>
      <c r="AG13" s="405"/>
      <c r="AH13" s="403">
        <v>2165</v>
      </c>
      <c r="AI13" s="404"/>
      <c r="AJ13" s="404"/>
      <c r="AK13" s="404"/>
      <c r="AL13" s="406"/>
      <c r="AM13" s="496" t="s">
        <v>139</v>
      </c>
      <c r="AN13" s="401"/>
      <c r="AO13" s="401"/>
      <c r="AP13" s="401"/>
      <c r="AQ13" s="401"/>
      <c r="AR13" s="401"/>
      <c r="AS13" s="401"/>
      <c r="AT13" s="402"/>
      <c r="AU13" s="484" t="s">
        <v>140</v>
      </c>
      <c r="AV13" s="485"/>
      <c r="AW13" s="485"/>
      <c r="AX13" s="485"/>
      <c r="AY13" s="407" t="s">
        <v>141</v>
      </c>
      <c r="AZ13" s="408"/>
      <c r="BA13" s="408"/>
      <c r="BB13" s="408"/>
      <c r="BC13" s="408"/>
      <c r="BD13" s="408"/>
      <c r="BE13" s="408"/>
      <c r="BF13" s="408"/>
      <c r="BG13" s="408"/>
      <c r="BH13" s="408"/>
      <c r="BI13" s="408"/>
      <c r="BJ13" s="408"/>
      <c r="BK13" s="408"/>
      <c r="BL13" s="408"/>
      <c r="BM13" s="409"/>
      <c r="BN13" s="427">
        <v>-206447</v>
      </c>
      <c r="BO13" s="428"/>
      <c r="BP13" s="428"/>
      <c r="BQ13" s="428"/>
      <c r="BR13" s="428"/>
      <c r="BS13" s="428"/>
      <c r="BT13" s="428"/>
      <c r="BU13" s="429"/>
      <c r="BV13" s="427">
        <v>261647</v>
      </c>
      <c r="BW13" s="428"/>
      <c r="BX13" s="428"/>
      <c r="BY13" s="428"/>
      <c r="BZ13" s="428"/>
      <c r="CA13" s="428"/>
      <c r="CB13" s="428"/>
      <c r="CC13" s="429"/>
      <c r="CD13" s="436" t="s">
        <v>142</v>
      </c>
      <c r="CE13" s="437"/>
      <c r="CF13" s="437"/>
      <c r="CG13" s="437"/>
      <c r="CH13" s="437"/>
      <c r="CI13" s="437"/>
      <c r="CJ13" s="437"/>
      <c r="CK13" s="437"/>
      <c r="CL13" s="437"/>
      <c r="CM13" s="437"/>
      <c r="CN13" s="437"/>
      <c r="CO13" s="437"/>
      <c r="CP13" s="437"/>
      <c r="CQ13" s="437"/>
      <c r="CR13" s="437"/>
      <c r="CS13" s="438"/>
      <c r="CT13" s="397">
        <v>6.4</v>
      </c>
      <c r="CU13" s="398"/>
      <c r="CV13" s="398"/>
      <c r="CW13" s="398"/>
      <c r="CX13" s="398"/>
      <c r="CY13" s="398"/>
      <c r="CZ13" s="398"/>
      <c r="DA13" s="399"/>
      <c r="DB13" s="397">
        <v>6.1</v>
      </c>
      <c r="DC13" s="398"/>
      <c r="DD13" s="398"/>
      <c r="DE13" s="398"/>
      <c r="DF13" s="398"/>
      <c r="DG13" s="398"/>
      <c r="DH13" s="398"/>
      <c r="DI13" s="399"/>
      <c r="DJ13" s="185"/>
      <c r="DK13" s="185"/>
      <c r="DL13" s="185"/>
      <c r="DM13" s="185"/>
      <c r="DN13" s="185"/>
      <c r="DO13" s="185"/>
    </row>
    <row r="14" spans="1:119" ht="18.75" customHeight="1" thickBot="1" x14ac:dyDescent="0.25">
      <c r="A14" s="186"/>
      <c r="B14" s="546"/>
      <c r="C14" s="547"/>
      <c r="D14" s="547"/>
      <c r="E14" s="547"/>
      <c r="F14" s="547"/>
      <c r="G14" s="547"/>
      <c r="H14" s="547"/>
      <c r="I14" s="547"/>
      <c r="J14" s="547"/>
      <c r="K14" s="548"/>
      <c r="L14" s="520" t="s">
        <v>143</v>
      </c>
      <c r="M14" s="561"/>
      <c r="N14" s="561"/>
      <c r="O14" s="561"/>
      <c r="P14" s="561"/>
      <c r="Q14" s="562"/>
      <c r="R14" s="530">
        <v>22019</v>
      </c>
      <c r="S14" s="531"/>
      <c r="T14" s="531"/>
      <c r="U14" s="531"/>
      <c r="V14" s="532"/>
      <c r="W14" s="533"/>
      <c r="X14" s="443"/>
      <c r="Y14" s="443"/>
      <c r="Z14" s="443"/>
      <c r="AA14" s="443"/>
      <c r="AB14" s="444"/>
      <c r="AC14" s="523">
        <v>21.1</v>
      </c>
      <c r="AD14" s="524"/>
      <c r="AE14" s="524"/>
      <c r="AF14" s="524"/>
      <c r="AG14" s="525"/>
      <c r="AH14" s="523">
        <v>21.2</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144</v>
      </c>
      <c r="CE14" s="434"/>
      <c r="CF14" s="434"/>
      <c r="CG14" s="434"/>
      <c r="CH14" s="434"/>
      <c r="CI14" s="434"/>
      <c r="CJ14" s="434"/>
      <c r="CK14" s="434"/>
      <c r="CL14" s="434"/>
      <c r="CM14" s="434"/>
      <c r="CN14" s="434"/>
      <c r="CO14" s="434"/>
      <c r="CP14" s="434"/>
      <c r="CQ14" s="434"/>
      <c r="CR14" s="434"/>
      <c r="CS14" s="435"/>
      <c r="CT14" s="534">
        <v>0.2</v>
      </c>
      <c r="CU14" s="535"/>
      <c r="CV14" s="535"/>
      <c r="CW14" s="535"/>
      <c r="CX14" s="535"/>
      <c r="CY14" s="535"/>
      <c r="CZ14" s="535"/>
      <c r="DA14" s="536"/>
      <c r="DB14" s="534">
        <v>6.3</v>
      </c>
      <c r="DC14" s="535"/>
      <c r="DD14" s="535"/>
      <c r="DE14" s="535"/>
      <c r="DF14" s="535"/>
      <c r="DG14" s="535"/>
      <c r="DH14" s="535"/>
      <c r="DI14" s="536"/>
      <c r="DJ14" s="185"/>
      <c r="DK14" s="185"/>
      <c r="DL14" s="185"/>
      <c r="DM14" s="185"/>
      <c r="DN14" s="185"/>
      <c r="DO14" s="185"/>
    </row>
    <row r="15" spans="1:119" ht="18.75" customHeight="1" x14ac:dyDescent="0.2">
      <c r="A15" s="186"/>
      <c r="B15" s="546"/>
      <c r="C15" s="547"/>
      <c r="D15" s="547"/>
      <c r="E15" s="547"/>
      <c r="F15" s="547"/>
      <c r="G15" s="547"/>
      <c r="H15" s="547"/>
      <c r="I15" s="547"/>
      <c r="J15" s="547"/>
      <c r="K15" s="548"/>
      <c r="L15" s="196"/>
      <c r="M15" s="527" t="s">
        <v>137</v>
      </c>
      <c r="N15" s="528"/>
      <c r="O15" s="528"/>
      <c r="P15" s="528"/>
      <c r="Q15" s="529"/>
      <c r="R15" s="530">
        <v>21924</v>
      </c>
      <c r="S15" s="531"/>
      <c r="T15" s="531"/>
      <c r="U15" s="531"/>
      <c r="V15" s="532"/>
      <c r="W15" s="518" t="s">
        <v>145</v>
      </c>
      <c r="X15" s="440"/>
      <c r="Y15" s="440"/>
      <c r="Z15" s="440"/>
      <c r="AA15" s="440"/>
      <c r="AB15" s="441"/>
      <c r="AC15" s="403">
        <v>1365</v>
      </c>
      <c r="AD15" s="404"/>
      <c r="AE15" s="404"/>
      <c r="AF15" s="404"/>
      <c r="AG15" s="405"/>
      <c r="AH15" s="403">
        <v>1426</v>
      </c>
      <c r="AI15" s="404"/>
      <c r="AJ15" s="404"/>
      <c r="AK15" s="404"/>
      <c r="AL15" s="406"/>
      <c r="AM15" s="496"/>
      <c r="AN15" s="401"/>
      <c r="AO15" s="401"/>
      <c r="AP15" s="401"/>
      <c r="AQ15" s="401"/>
      <c r="AR15" s="401"/>
      <c r="AS15" s="401"/>
      <c r="AT15" s="402"/>
      <c r="AU15" s="484"/>
      <c r="AV15" s="485"/>
      <c r="AW15" s="485"/>
      <c r="AX15" s="485"/>
      <c r="AY15" s="419" t="s">
        <v>146</v>
      </c>
      <c r="AZ15" s="420"/>
      <c r="BA15" s="420"/>
      <c r="BB15" s="420"/>
      <c r="BC15" s="420"/>
      <c r="BD15" s="420"/>
      <c r="BE15" s="420"/>
      <c r="BF15" s="420"/>
      <c r="BG15" s="420"/>
      <c r="BH15" s="420"/>
      <c r="BI15" s="420"/>
      <c r="BJ15" s="420"/>
      <c r="BK15" s="420"/>
      <c r="BL15" s="420"/>
      <c r="BM15" s="421"/>
      <c r="BN15" s="422">
        <v>1844467</v>
      </c>
      <c r="BO15" s="423"/>
      <c r="BP15" s="423"/>
      <c r="BQ15" s="423"/>
      <c r="BR15" s="423"/>
      <c r="BS15" s="423"/>
      <c r="BT15" s="423"/>
      <c r="BU15" s="424"/>
      <c r="BV15" s="422">
        <v>1831708</v>
      </c>
      <c r="BW15" s="423"/>
      <c r="BX15" s="423"/>
      <c r="BY15" s="423"/>
      <c r="BZ15" s="423"/>
      <c r="CA15" s="423"/>
      <c r="CB15" s="423"/>
      <c r="CC15" s="424"/>
      <c r="CD15" s="537" t="s">
        <v>147</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46"/>
      <c r="C16" s="547"/>
      <c r="D16" s="547"/>
      <c r="E16" s="547"/>
      <c r="F16" s="547"/>
      <c r="G16" s="547"/>
      <c r="H16" s="547"/>
      <c r="I16" s="547"/>
      <c r="J16" s="547"/>
      <c r="K16" s="548"/>
      <c r="L16" s="520" t="s">
        <v>148</v>
      </c>
      <c r="M16" s="521"/>
      <c r="N16" s="521"/>
      <c r="O16" s="521"/>
      <c r="P16" s="521"/>
      <c r="Q16" s="522"/>
      <c r="R16" s="515" t="s">
        <v>149</v>
      </c>
      <c r="S16" s="516"/>
      <c r="T16" s="516"/>
      <c r="U16" s="516"/>
      <c r="V16" s="517"/>
      <c r="W16" s="533"/>
      <c r="X16" s="443"/>
      <c r="Y16" s="443"/>
      <c r="Z16" s="443"/>
      <c r="AA16" s="443"/>
      <c r="AB16" s="444"/>
      <c r="AC16" s="523">
        <v>14.4</v>
      </c>
      <c r="AD16" s="524"/>
      <c r="AE16" s="524"/>
      <c r="AF16" s="524"/>
      <c r="AG16" s="525"/>
      <c r="AH16" s="523">
        <v>14</v>
      </c>
      <c r="AI16" s="524"/>
      <c r="AJ16" s="524"/>
      <c r="AK16" s="524"/>
      <c r="AL16" s="526"/>
      <c r="AM16" s="496"/>
      <c r="AN16" s="401"/>
      <c r="AO16" s="401"/>
      <c r="AP16" s="401"/>
      <c r="AQ16" s="401"/>
      <c r="AR16" s="401"/>
      <c r="AS16" s="401"/>
      <c r="AT16" s="402"/>
      <c r="AU16" s="484"/>
      <c r="AV16" s="485"/>
      <c r="AW16" s="485"/>
      <c r="AX16" s="485"/>
      <c r="AY16" s="407" t="s">
        <v>150</v>
      </c>
      <c r="AZ16" s="408"/>
      <c r="BA16" s="408"/>
      <c r="BB16" s="408"/>
      <c r="BC16" s="408"/>
      <c r="BD16" s="408"/>
      <c r="BE16" s="408"/>
      <c r="BF16" s="408"/>
      <c r="BG16" s="408"/>
      <c r="BH16" s="408"/>
      <c r="BI16" s="408"/>
      <c r="BJ16" s="408"/>
      <c r="BK16" s="408"/>
      <c r="BL16" s="408"/>
      <c r="BM16" s="409"/>
      <c r="BN16" s="427">
        <v>8365775</v>
      </c>
      <c r="BO16" s="428"/>
      <c r="BP16" s="428"/>
      <c r="BQ16" s="428"/>
      <c r="BR16" s="428"/>
      <c r="BS16" s="428"/>
      <c r="BT16" s="428"/>
      <c r="BU16" s="429"/>
      <c r="BV16" s="427">
        <v>8474383</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5">
      <c r="A17" s="186"/>
      <c r="B17" s="549"/>
      <c r="C17" s="550"/>
      <c r="D17" s="550"/>
      <c r="E17" s="550"/>
      <c r="F17" s="550"/>
      <c r="G17" s="550"/>
      <c r="H17" s="550"/>
      <c r="I17" s="550"/>
      <c r="J17" s="550"/>
      <c r="K17" s="551"/>
      <c r="L17" s="201"/>
      <c r="M17" s="512" t="s">
        <v>151</v>
      </c>
      <c r="N17" s="513"/>
      <c r="O17" s="513"/>
      <c r="P17" s="513"/>
      <c r="Q17" s="514"/>
      <c r="R17" s="515" t="s">
        <v>149</v>
      </c>
      <c r="S17" s="516"/>
      <c r="T17" s="516"/>
      <c r="U17" s="516"/>
      <c r="V17" s="517"/>
      <c r="W17" s="518" t="s">
        <v>152</v>
      </c>
      <c r="X17" s="440"/>
      <c r="Y17" s="440"/>
      <c r="Z17" s="440"/>
      <c r="AA17" s="440"/>
      <c r="AB17" s="441"/>
      <c r="AC17" s="403">
        <v>6114</v>
      </c>
      <c r="AD17" s="404"/>
      <c r="AE17" s="404"/>
      <c r="AF17" s="404"/>
      <c r="AG17" s="405"/>
      <c r="AH17" s="403">
        <v>6601</v>
      </c>
      <c r="AI17" s="404"/>
      <c r="AJ17" s="404"/>
      <c r="AK17" s="404"/>
      <c r="AL17" s="406"/>
      <c r="AM17" s="496"/>
      <c r="AN17" s="401"/>
      <c r="AO17" s="401"/>
      <c r="AP17" s="401"/>
      <c r="AQ17" s="401"/>
      <c r="AR17" s="401"/>
      <c r="AS17" s="401"/>
      <c r="AT17" s="402"/>
      <c r="AU17" s="484"/>
      <c r="AV17" s="485"/>
      <c r="AW17" s="485"/>
      <c r="AX17" s="485"/>
      <c r="AY17" s="407" t="s">
        <v>153</v>
      </c>
      <c r="AZ17" s="408"/>
      <c r="BA17" s="408"/>
      <c r="BB17" s="408"/>
      <c r="BC17" s="408"/>
      <c r="BD17" s="408"/>
      <c r="BE17" s="408"/>
      <c r="BF17" s="408"/>
      <c r="BG17" s="408"/>
      <c r="BH17" s="408"/>
      <c r="BI17" s="408"/>
      <c r="BJ17" s="408"/>
      <c r="BK17" s="408"/>
      <c r="BL17" s="408"/>
      <c r="BM17" s="409"/>
      <c r="BN17" s="427">
        <v>2319126</v>
      </c>
      <c r="BO17" s="428"/>
      <c r="BP17" s="428"/>
      <c r="BQ17" s="428"/>
      <c r="BR17" s="428"/>
      <c r="BS17" s="428"/>
      <c r="BT17" s="428"/>
      <c r="BU17" s="429"/>
      <c r="BV17" s="427">
        <v>2300999</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5">
      <c r="A18" s="186"/>
      <c r="B18" s="489" t="s">
        <v>154</v>
      </c>
      <c r="C18" s="490"/>
      <c r="D18" s="490"/>
      <c r="E18" s="491"/>
      <c r="F18" s="491"/>
      <c r="G18" s="491"/>
      <c r="H18" s="491"/>
      <c r="I18" s="491"/>
      <c r="J18" s="491"/>
      <c r="K18" s="491"/>
      <c r="L18" s="492">
        <v>238.99</v>
      </c>
      <c r="M18" s="492"/>
      <c r="N18" s="492"/>
      <c r="O18" s="492"/>
      <c r="P18" s="492"/>
      <c r="Q18" s="492"/>
      <c r="R18" s="493"/>
      <c r="S18" s="493"/>
      <c r="T18" s="493"/>
      <c r="U18" s="493"/>
      <c r="V18" s="494"/>
      <c r="W18" s="508"/>
      <c r="X18" s="509"/>
      <c r="Y18" s="509"/>
      <c r="Z18" s="509"/>
      <c r="AA18" s="509"/>
      <c r="AB18" s="519"/>
      <c r="AC18" s="391">
        <v>64.5</v>
      </c>
      <c r="AD18" s="392"/>
      <c r="AE18" s="392"/>
      <c r="AF18" s="392"/>
      <c r="AG18" s="495"/>
      <c r="AH18" s="391">
        <v>64.8</v>
      </c>
      <c r="AI18" s="392"/>
      <c r="AJ18" s="392"/>
      <c r="AK18" s="392"/>
      <c r="AL18" s="393"/>
      <c r="AM18" s="496"/>
      <c r="AN18" s="401"/>
      <c r="AO18" s="401"/>
      <c r="AP18" s="401"/>
      <c r="AQ18" s="401"/>
      <c r="AR18" s="401"/>
      <c r="AS18" s="401"/>
      <c r="AT18" s="402"/>
      <c r="AU18" s="484"/>
      <c r="AV18" s="485"/>
      <c r="AW18" s="485"/>
      <c r="AX18" s="485"/>
      <c r="AY18" s="407" t="s">
        <v>155</v>
      </c>
      <c r="AZ18" s="408"/>
      <c r="BA18" s="408"/>
      <c r="BB18" s="408"/>
      <c r="BC18" s="408"/>
      <c r="BD18" s="408"/>
      <c r="BE18" s="408"/>
      <c r="BF18" s="408"/>
      <c r="BG18" s="408"/>
      <c r="BH18" s="408"/>
      <c r="BI18" s="408"/>
      <c r="BJ18" s="408"/>
      <c r="BK18" s="408"/>
      <c r="BL18" s="408"/>
      <c r="BM18" s="409"/>
      <c r="BN18" s="427">
        <v>8909239</v>
      </c>
      <c r="BO18" s="428"/>
      <c r="BP18" s="428"/>
      <c r="BQ18" s="428"/>
      <c r="BR18" s="428"/>
      <c r="BS18" s="428"/>
      <c r="BT18" s="428"/>
      <c r="BU18" s="429"/>
      <c r="BV18" s="427">
        <v>9042324</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5">
      <c r="A19" s="186"/>
      <c r="B19" s="489" t="s">
        <v>156</v>
      </c>
      <c r="C19" s="490"/>
      <c r="D19" s="490"/>
      <c r="E19" s="491"/>
      <c r="F19" s="491"/>
      <c r="G19" s="491"/>
      <c r="H19" s="491"/>
      <c r="I19" s="491"/>
      <c r="J19" s="491"/>
      <c r="K19" s="491"/>
      <c r="L19" s="497">
        <v>92</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157</v>
      </c>
      <c r="AZ19" s="408"/>
      <c r="BA19" s="408"/>
      <c r="BB19" s="408"/>
      <c r="BC19" s="408"/>
      <c r="BD19" s="408"/>
      <c r="BE19" s="408"/>
      <c r="BF19" s="408"/>
      <c r="BG19" s="408"/>
      <c r="BH19" s="408"/>
      <c r="BI19" s="408"/>
      <c r="BJ19" s="408"/>
      <c r="BK19" s="408"/>
      <c r="BL19" s="408"/>
      <c r="BM19" s="409"/>
      <c r="BN19" s="427">
        <v>11320827</v>
      </c>
      <c r="BO19" s="428"/>
      <c r="BP19" s="428"/>
      <c r="BQ19" s="428"/>
      <c r="BR19" s="428"/>
      <c r="BS19" s="428"/>
      <c r="BT19" s="428"/>
      <c r="BU19" s="429"/>
      <c r="BV19" s="427">
        <v>13364231</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5">
      <c r="A20" s="186"/>
      <c r="B20" s="489" t="s">
        <v>158</v>
      </c>
      <c r="C20" s="490"/>
      <c r="D20" s="490"/>
      <c r="E20" s="491"/>
      <c r="F20" s="491"/>
      <c r="G20" s="491"/>
      <c r="H20" s="491"/>
      <c r="I20" s="491"/>
      <c r="J20" s="491"/>
      <c r="K20" s="491"/>
      <c r="L20" s="497">
        <v>9410</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2">
      <c r="A21" s="186"/>
      <c r="B21" s="486" t="s">
        <v>159</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5">
      <c r="A22" s="186"/>
      <c r="B22" s="456" t="s">
        <v>160</v>
      </c>
      <c r="C22" s="457"/>
      <c r="D22" s="458"/>
      <c r="E22" s="465" t="s">
        <v>1</v>
      </c>
      <c r="F22" s="440"/>
      <c r="G22" s="440"/>
      <c r="H22" s="440"/>
      <c r="I22" s="440"/>
      <c r="J22" s="440"/>
      <c r="K22" s="441"/>
      <c r="L22" s="465" t="s">
        <v>161</v>
      </c>
      <c r="M22" s="440"/>
      <c r="N22" s="440"/>
      <c r="O22" s="440"/>
      <c r="P22" s="441"/>
      <c r="Q22" s="450" t="s">
        <v>162</v>
      </c>
      <c r="R22" s="451"/>
      <c r="S22" s="451"/>
      <c r="T22" s="451"/>
      <c r="U22" s="451"/>
      <c r="V22" s="466"/>
      <c r="W22" s="468" t="s">
        <v>163</v>
      </c>
      <c r="X22" s="457"/>
      <c r="Y22" s="458"/>
      <c r="Z22" s="465" t="s">
        <v>1</v>
      </c>
      <c r="AA22" s="440"/>
      <c r="AB22" s="440"/>
      <c r="AC22" s="440"/>
      <c r="AD22" s="440"/>
      <c r="AE22" s="440"/>
      <c r="AF22" s="440"/>
      <c r="AG22" s="441"/>
      <c r="AH22" s="439" t="s">
        <v>164</v>
      </c>
      <c r="AI22" s="440"/>
      <c r="AJ22" s="440"/>
      <c r="AK22" s="440"/>
      <c r="AL22" s="441"/>
      <c r="AM22" s="439" t="s">
        <v>165</v>
      </c>
      <c r="AN22" s="445"/>
      <c r="AO22" s="445"/>
      <c r="AP22" s="445"/>
      <c r="AQ22" s="445"/>
      <c r="AR22" s="446"/>
      <c r="AS22" s="450" t="s">
        <v>162</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2">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166</v>
      </c>
      <c r="AZ23" s="420"/>
      <c r="BA23" s="420"/>
      <c r="BB23" s="420"/>
      <c r="BC23" s="420"/>
      <c r="BD23" s="420"/>
      <c r="BE23" s="420"/>
      <c r="BF23" s="420"/>
      <c r="BG23" s="420"/>
      <c r="BH23" s="420"/>
      <c r="BI23" s="420"/>
      <c r="BJ23" s="420"/>
      <c r="BK23" s="420"/>
      <c r="BL23" s="420"/>
      <c r="BM23" s="421"/>
      <c r="BN23" s="427">
        <v>20343365</v>
      </c>
      <c r="BO23" s="428"/>
      <c r="BP23" s="428"/>
      <c r="BQ23" s="428"/>
      <c r="BR23" s="428"/>
      <c r="BS23" s="428"/>
      <c r="BT23" s="428"/>
      <c r="BU23" s="429"/>
      <c r="BV23" s="427">
        <v>21289437</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5">
      <c r="A24" s="186"/>
      <c r="B24" s="459"/>
      <c r="C24" s="460"/>
      <c r="D24" s="461"/>
      <c r="E24" s="400" t="s">
        <v>167</v>
      </c>
      <c r="F24" s="401"/>
      <c r="G24" s="401"/>
      <c r="H24" s="401"/>
      <c r="I24" s="401"/>
      <c r="J24" s="401"/>
      <c r="K24" s="402"/>
      <c r="L24" s="403">
        <v>1</v>
      </c>
      <c r="M24" s="404"/>
      <c r="N24" s="404"/>
      <c r="O24" s="404"/>
      <c r="P24" s="405"/>
      <c r="Q24" s="403">
        <v>7700</v>
      </c>
      <c r="R24" s="404"/>
      <c r="S24" s="404"/>
      <c r="T24" s="404"/>
      <c r="U24" s="404"/>
      <c r="V24" s="405"/>
      <c r="W24" s="469"/>
      <c r="X24" s="460"/>
      <c r="Y24" s="461"/>
      <c r="Z24" s="400" t="s">
        <v>168</v>
      </c>
      <c r="AA24" s="401"/>
      <c r="AB24" s="401"/>
      <c r="AC24" s="401"/>
      <c r="AD24" s="401"/>
      <c r="AE24" s="401"/>
      <c r="AF24" s="401"/>
      <c r="AG24" s="402"/>
      <c r="AH24" s="403">
        <v>337</v>
      </c>
      <c r="AI24" s="404"/>
      <c r="AJ24" s="404"/>
      <c r="AK24" s="404"/>
      <c r="AL24" s="405"/>
      <c r="AM24" s="403">
        <v>988421</v>
      </c>
      <c r="AN24" s="404"/>
      <c r="AO24" s="404"/>
      <c r="AP24" s="404"/>
      <c r="AQ24" s="404"/>
      <c r="AR24" s="405"/>
      <c r="AS24" s="403">
        <v>2933</v>
      </c>
      <c r="AT24" s="404"/>
      <c r="AU24" s="404"/>
      <c r="AV24" s="404"/>
      <c r="AW24" s="404"/>
      <c r="AX24" s="406"/>
      <c r="AY24" s="394" t="s">
        <v>169</v>
      </c>
      <c r="AZ24" s="395"/>
      <c r="BA24" s="395"/>
      <c r="BB24" s="395"/>
      <c r="BC24" s="395"/>
      <c r="BD24" s="395"/>
      <c r="BE24" s="395"/>
      <c r="BF24" s="395"/>
      <c r="BG24" s="395"/>
      <c r="BH24" s="395"/>
      <c r="BI24" s="395"/>
      <c r="BJ24" s="395"/>
      <c r="BK24" s="395"/>
      <c r="BL24" s="395"/>
      <c r="BM24" s="396"/>
      <c r="BN24" s="427">
        <v>15355189</v>
      </c>
      <c r="BO24" s="428"/>
      <c r="BP24" s="428"/>
      <c r="BQ24" s="428"/>
      <c r="BR24" s="428"/>
      <c r="BS24" s="428"/>
      <c r="BT24" s="428"/>
      <c r="BU24" s="429"/>
      <c r="BV24" s="427">
        <v>16005467</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2">
      <c r="A25" s="186"/>
      <c r="B25" s="459"/>
      <c r="C25" s="460"/>
      <c r="D25" s="461"/>
      <c r="E25" s="400" t="s">
        <v>170</v>
      </c>
      <c r="F25" s="401"/>
      <c r="G25" s="401"/>
      <c r="H25" s="401"/>
      <c r="I25" s="401"/>
      <c r="J25" s="401"/>
      <c r="K25" s="402"/>
      <c r="L25" s="403">
        <v>1</v>
      </c>
      <c r="M25" s="404"/>
      <c r="N25" s="404"/>
      <c r="O25" s="404"/>
      <c r="P25" s="405"/>
      <c r="Q25" s="403">
        <v>6250</v>
      </c>
      <c r="R25" s="404"/>
      <c r="S25" s="404"/>
      <c r="T25" s="404"/>
      <c r="U25" s="404"/>
      <c r="V25" s="405"/>
      <c r="W25" s="469"/>
      <c r="X25" s="460"/>
      <c r="Y25" s="461"/>
      <c r="Z25" s="400" t="s">
        <v>171</v>
      </c>
      <c r="AA25" s="401"/>
      <c r="AB25" s="401"/>
      <c r="AC25" s="401"/>
      <c r="AD25" s="401"/>
      <c r="AE25" s="401"/>
      <c r="AF25" s="401"/>
      <c r="AG25" s="402"/>
      <c r="AH25" s="403">
        <v>42</v>
      </c>
      <c r="AI25" s="404"/>
      <c r="AJ25" s="404"/>
      <c r="AK25" s="404"/>
      <c r="AL25" s="405"/>
      <c r="AM25" s="403">
        <v>105294</v>
      </c>
      <c r="AN25" s="404"/>
      <c r="AO25" s="404"/>
      <c r="AP25" s="404"/>
      <c r="AQ25" s="404"/>
      <c r="AR25" s="405"/>
      <c r="AS25" s="403">
        <v>2507</v>
      </c>
      <c r="AT25" s="404"/>
      <c r="AU25" s="404"/>
      <c r="AV25" s="404"/>
      <c r="AW25" s="404"/>
      <c r="AX25" s="406"/>
      <c r="AY25" s="419" t="s">
        <v>172</v>
      </c>
      <c r="AZ25" s="420"/>
      <c r="BA25" s="420"/>
      <c r="BB25" s="420"/>
      <c r="BC25" s="420"/>
      <c r="BD25" s="420"/>
      <c r="BE25" s="420"/>
      <c r="BF25" s="420"/>
      <c r="BG25" s="420"/>
      <c r="BH25" s="420"/>
      <c r="BI25" s="420"/>
      <c r="BJ25" s="420"/>
      <c r="BK25" s="420"/>
      <c r="BL25" s="420"/>
      <c r="BM25" s="421"/>
      <c r="BN25" s="422">
        <v>183091</v>
      </c>
      <c r="BO25" s="423"/>
      <c r="BP25" s="423"/>
      <c r="BQ25" s="423"/>
      <c r="BR25" s="423"/>
      <c r="BS25" s="423"/>
      <c r="BT25" s="423"/>
      <c r="BU25" s="424"/>
      <c r="BV25" s="422">
        <v>370814</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2">
      <c r="A26" s="186"/>
      <c r="B26" s="459"/>
      <c r="C26" s="460"/>
      <c r="D26" s="461"/>
      <c r="E26" s="400" t="s">
        <v>173</v>
      </c>
      <c r="F26" s="401"/>
      <c r="G26" s="401"/>
      <c r="H26" s="401"/>
      <c r="I26" s="401"/>
      <c r="J26" s="401"/>
      <c r="K26" s="402"/>
      <c r="L26" s="403">
        <v>1</v>
      </c>
      <c r="M26" s="404"/>
      <c r="N26" s="404"/>
      <c r="O26" s="404"/>
      <c r="P26" s="405"/>
      <c r="Q26" s="403">
        <v>5700</v>
      </c>
      <c r="R26" s="404"/>
      <c r="S26" s="404"/>
      <c r="T26" s="404"/>
      <c r="U26" s="404"/>
      <c r="V26" s="405"/>
      <c r="W26" s="469"/>
      <c r="X26" s="460"/>
      <c r="Y26" s="461"/>
      <c r="Z26" s="400" t="s">
        <v>174</v>
      </c>
      <c r="AA26" s="482"/>
      <c r="AB26" s="482"/>
      <c r="AC26" s="482"/>
      <c r="AD26" s="482"/>
      <c r="AE26" s="482"/>
      <c r="AF26" s="482"/>
      <c r="AG26" s="483"/>
      <c r="AH26" s="403">
        <v>12</v>
      </c>
      <c r="AI26" s="404"/>
      <c r="AJ26" s="404"/>
      <c r="AK26" s="404"/>
      <c r="AL26" s="405"/>
      <c r="AM26" s="403">
        <v>31380</v>
      </c>
      <c r="AN26" s="404"/>
      <c r="AO26" s="404"/>
      <c r="AP26" s="404"/>
      <c r="AQ26" s="404"/>
      <c r="AR26" s="405"/>
      <c r="AS26" s="403">
        <v>2615</v>
      </c>
      <c r="AT26" s="404"/>
      <c r="AU26" s="404"/>
      <c r="AV26" s="404"/>
      <c r="AW26" s="404"/>
      <c r="AX26" s="406"/>
      <c r="AY26" s="436" t="s">
        <v>175</v>
      </c>
      <c r="AZ26" s="437"/>
      <c r="BA26" s="437"/>
      <c r="BB26" s="437"/>
      <c r="BC26" s="437"/>
      <c r="BD26" s="437"/>
      <c r="BE26" s="437"/>
      <c r="BF26" s="437"/>
      <c r="BG26" s="437"/>
      <c r="BH26" s="437"/>
      <c r="BI26" s="437"/>
      <c r="BJ26" s="437"/>
      <c r="BK26" s="437"/>
      <c r="BL26" s="437"/>
      <c r="BM26" s="438"/>
      <c r="BN26" s="427" t="s">
        <v>176</v>
      </c>
      <c r="BO26" s="428"/>
      <c r="BP26" s="428"/>
      <c r="BQ26" s="428"/>
      <c r="BR26" s="428"/>
      <c r="BS26" s="428"/>
      <c r="BT26" s="428"/>
      <c r="BU26" s="429"/>
      <c r="BV26" s="427" t="s">
        <v>176</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5">
      <c r="A27" s="186"/>
      <c r="B27" s="459"/>
      <c r="C27" s="460"/>
      <c r="D27" s="461"/>
      <c r="E27" s="400" t="s">
        <v>177</v>
      </c>
      <c r="F27" s="401"/>
      <c r="G27" s="401"/>
      <c r="H27" s="401"/>
      <c r="I27" s="401"/>
      <c r="J27" s="401"/>
      <c r="K27" s="402"/>
      <c r="L27" s="403">
        <v>1</v>
      </c>
      <c r="M27" s="404"/>
      <c r="N27" s="404"/>
      <c r="O27" s="404"/>
      <c r="P27" s="405"/>
      <c r="Q27" s="403">
        <v>2860</v>
      </c>
      <c r="R27" s="404"/>
      <c r="S27" s="404"/>
      <c r="T27" s="404"/>
      <c r="U27" s="404"/>
      <c r="V27" s="405"/>
      <c r="W27" s="469"/>
      <c r="X27" s="460"/>
      <c r="Y27" s="461"/>
      <c r="Z27" s="400" t="s">
        <v>178</v>
      </c>
      <c r="AA27" s="401"/>
      <c r="AB27" s="401"/>
      <c r="AC27" s="401"/>
      <c r="AD27" s="401"/>
      <c r="AE27" s="401"/>
      <c r="AF27" s="401"/>
      <c r="AG27" s="402"/>
      <c r="AH27" s="403">
        <v>5</v>
      </c>
      <c r="AI27" s="404"/>
      <c r="AJ27" s="404"/>
      <c r="AK27" s="404"/>
      <c r="AL27" s="405"/>
      <c r="AM27" s="403">
        <v>15102</v>
      </c>
      <c r="AN27" s="404"/>
      <c r="AO27" s="404"/>
      <c r="AP27" s="404"/>
      <c r="AQ27" s="404"/>
      <c r="AR27" s="405"/>
      <c r="AS27" s="403">
        <v>3020</v>
      </c>
      <c r="AT27" s="404"/>
      <c r="AU27" s="404"/>
      <c r="AV27" s="404"/>
      <c r="AW27" s="404"/>
      <c r="AX27" s="406"/>
      <c r="AY27" s="433" t="s">
        <v>179</v>
      </c>
      <c r="AZ27" s="434"/>
      <c r="BA27" s="434"/>
      <c r="BB27" s="434"/>
      <c r="BC27" s="434"/>
      <c r="BD27" s="434"/>
      <c r="BE27" s="434"/>
      <c r="BF27" s="434"/>
      <c r="BG27" s="434"/>
      <c r="BH27" s="434"/>
      <c r="BI27" s="434"/>
      <c r="BJ27" s="434"/>
      <c r="BK27" s="434"/>
      <c r="BL27" s="434"/>
      <c r="BM27" s="435"/>
      <c r="BN27" s="430" t="s">
        <v>176</v>
      </c>
      <c r="BO27" s="431"/>
      <c r="BP27" s="431"/>
      <c r="BQ27" s="431"/>
      <c r="BR27" s="431"/>
      <c r="BS27" s="431"/>
      <c r="BT27" s="431"/>
      <c r="BU27" s="432"/>
      <c r="BV27" s="430" t="s">
        <v>176</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2">
      <c r="A28" s="186"/>
      <c r="B28" s="459"/>
      <c r="C28" s="460"/>
      <c r="D28" s="461"/>
      <c r="E28" s="400" t="s">
        <v>180</v>
      </c>
      <c r="F28" s="401"/>
      <c r="G28" s="401"/>
      <c r="H28" s="401"/>
      <c r="I28" s="401"/>
      <c r="J28" s="401"/>
      <c r="K28" s="402"/>
      <c r="L28" s="403">
        <v>1</v>
      </c>
      <c r="M28" s="404"/>
      <c r="N28" s="404"/>
      <c r="O28" s="404"/>
      <c r="P28" s="405"/>
      <c r="Q28" s="403">
        <v>2270</v>
      </c>
      <c r="R28" s="404"/>
      <c r="S28" s="404"/>
      <c r="T28" s="404"/>
      <c r="U28" s="404"/>
      <c r="V28" s="405"/>
      <c r="W28" s="469"/>
      <c r="X28" s="460"/>
      <c r="Y28" s="461"/>
      <c r="Z28" s="400" t="s">
        <v>181</v>
      </c>
      <c r="AA28" s="401"/>
      <c r="AB28" s="401"/>
      <c r="AC28" s="401"/>
      <c r="AD28" s="401"/>
      <c r="AE28" s="401"/>
      <c r="AF28" s="401"/>
      <c r="AG28" s="402"/>
      <c r="AH28" s="403" t="s">
        <v>136</v>
      </c>
      <c r="AI28" s="404"/>
      <c r="AJ28" s="404"/>
      <c r="AK28" s="404"/>
      <c r="AL28" s="405"/>
      <c r="AM28" s="403" t="s">
        <v>176</v>
      </c>
      <c r="AN28" s="404"/>
      <c r="AO28" s="404"/>
      <c r="AP28" s="404"/>
      <c r="AQ28" s="404"/>
      <c r="AR28" s="405"/>
      <c r="AS28" s="403" t="s">
        <v>176</v>
      </c>
      <c r="AT28" s="404"/>
      <c r="AU28" s="404"/>
      <c r="AV28" s="404"/>
      <c r="AW28" s="404"/>
      <c r="AX28" s="406"/>
      <c r="AY28" s="410" t="s">
        <v>182</v>
      </c>
      <c r="AZ28" s="411"/>
      <c r="BA28" s="411"/>
      <c r="BB28" s="412"/>
      <c r="BC28" s="419" t="s">
        <v>48</v>
      </c>
      <c r="BD28" s="420"/>
      <c r="BE28" s="420"/>
      <c r="BF28" s="420"/>
      <c r="BG28" s="420"/>
      <c r="BH28" s="420"/>
      <c r="BI28" s="420"/>
      <c r="BJ28" s="420"/>
      <c r="BK28" s="420"/>
      <c r="BL28" s="420"/>
      <c r="BM28" s="421"/>
      <c r="BN28" s="422">
        <v>4483246</v>
      </c>
      <c r="BO28" s="423"/>
      <c r="BP28" s="423"/>
      <c r="BQ28" s="423"/>
      <c r="BR28" s="423"/>
      <c r="BS28" s="423"/>
      <c r="BT28" s="423"/>
      <c r="BU28" s="424"/>
      <c r="BV28" s="422">
        <v>4574126</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2">
      <c r="A29" s="186"/>
      <c r="B29" s="459"/>
      <c r="C29" s="460"/>
      <c r="D29" s="461"/>
      <c r="E29" s="400" t="s">
        <v>183</v>
      </c>
      <c r="F29" s="401"/>
      <c r="G29" s="401"/>
      <c r="H29" s="401"/>
      <c r="I29" s="401"/>
      <c r="J29" s="401"/>
      <c r="K29" s="402"/>
      <c r="L29" s="403">
        <v>14</v>
      </c>
      <c r="M29" s="404"/>
      <c r="N29" s="404"/>
      <c r="O29" s="404"/>
      <c r="P29" s="405"/>
      <c r="Q29" s="403">
        <v>1810</v>
      </c>
      <c r="R29" s="404"/>
      <c r="S29" s="404"/>
      <c r="T29" s="404"/>
      <c r="U29" s="404"/>
      <c r="V29" s="405"/>
      <c r="W29" s="470"/>
      <c r="X29" s="471"/>
      <c r="Y29" s="472"/>
      <c r="Z29" s="400" t="s">
        <v>184</v>
      </c>
      <c r="AA29" s="401"/>
      <c r="AB29" s="401"/>
      <c r="AC29" s="401"/>
      <c r="AD29" s="401"/>
      <c r="AE29" s="401"/>
      <c r="AF29" s="401"/>
      <c r="AG29" s="402"/>
      <c r="AH29" s="403">
        <v>342</v>
      </c>
      <c r="AI29" s="404"/>
      <c r="AJ29" s="404"/>
      <c r="AK29" s="404"/>
      <c r="AL29" s="405"/>
      <c r="AM29" s="403">
        <v>1003523</v>
      </c>
      <c r="AN29" s="404"/>
      <c r="AO29" s="404"/>
      <c r="AP29" s="404"/>
      <c r="AQ29" s="404"/>
      <c r="AR29" s="405"/>
      <c r="AS29" s="403">
        <v>2934</v>
      </c>
      <c r="AT29" s="404"/>
      <c r="AU29" s="404"/>
      <c r="AV29" s="404"/>
      <c r="AW29" s="404"/>
      <c r="AX29" s="406"/>
      <c r="AY29" s="413"/>
      <c r="AZ29" s="414"/>
      <c r="BA29" s="414"/>
      <c r="BB29" s="415"/>
      <c r="BC29" s="407" t="s">
        <v>185</v>
      </c>
      <c r="BD29" s="408"/>
      <c r="BE29" s="408"/>
      <c r="BF29" s="408"/>
      <c r="BG29" s="408"/>
      <c r="BH29" s="408"/>
      <c r="BI29" s="408"/>
      <c r="BJ29" s="408"/>
      <c r="BK29" s="408"/>
      <c r="BL29" s="408"/>
      <c r="BM29" s="409"/>
      <c r="BN29" s="427">
        <v>364614</v>
      </c>
      <c r="BO29" s="428"/>
      <c r="BP29" s="428"/>
      <c r="BQ29" s="428"/>
      <c r="BR29" s="428"/>
      <c r="BS29" s="428"/>
      <c r="BT29" s="428"/>
      <c r="BU29" s="429"/>
      <c r="BV29" s="427">
        <v>363888</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5">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186</v>
      </c>
      <c r="X30" s="480"/>
      <c r="Y30" s="480"/>
      <c r="Z30" s="480"/>
      <c r="AA30" s="480"/>
      <c r="AB30" s="480"/>
      <c r="AC30" s="480"/>
      <c r="AD30" s="480"/>
      <c r="AE30" s="480"/>
      <c r="AF30" s="480"/>
      <c r="AG30" s="481"/>
      <c r="AH30" s="391">
        <v>89.9</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6099114</v>
      </c>
      <c r="BO30" s="431"/>
      <c r="BP30" s="431"/>
      <c r="BQ30" s="431"/>
      <c r="BR30" s="431"/>
      <c r="BS30" s="431"/>
      <c r="BT30" s="431"/>
      <c r="BU30" s="432"/>
      <c r="BV30" s="430">
        <v>6040983</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390" t="s">
        <v>193</v>
      </c>
      <c r="D33" s="390"/>
      <c r="E33" s="389" t="s">
        <v>194</v>
      </c>
      <c r="F33" s="389"/>
      <c r="G33" s="389"/>
      <c r="H33" s="389"/>
      <c r="I33" s="389"/>
      <c r="J33" s="389"/>
      <c r="K33" s="389"/>
      <c r="L33" s="389"/>
      <c r="M33" s="389"/>
      <c r="N33" s="389"/>
      <c r="O33" s="389"/>
      <c r="P33" s="389"/>
      <c r="Q33" s="389"/>
      <c r="R33" s="389"/>
      <c r="S33" s="389"/>
      <c r="T33" s="215"/>
      <c r="U33" s="390" t="s">
        <v>193</v>
      </c>
      <c r="V33" s="390"/>
      <c r="W33" s="389" t="s">
        <v>195</v>
      </c>
      <c r="X33" s="389"/>
      <c r="Y33" s="389"/>
      <c r="Z33" s="389"/>
      <c r="AA33" s="389"/>
      <c r="AB33" s="389"/>
      <c r="AC33" s="389"/>
      <c r="AD33" s="389"/>
      <c r="AE33" s="389"/>
      <c r="AF33" s="389"/>
      <c r="AG33" s="389"/>
      <c r="AH33" s="389"/>
      <c r="AI33" s="389"/>
      <c r="AJ33" s="389"/>
      <c r="AK33" s="389"/>
      <c r="AL33" s="215"/>
      <c r="AM33" s="390" t="s">
        <v>193</v>
      </c>
      <c r="AN33" s="390"/>
      <c r="AO33" s="389" t="s">
        <v>195</v>
      </c>
      <c r="AP33" s="389"/>
      <c r="AQ33" s="389"/>
      <c r="AR33" s="389"/>
      <c r="AS33" s="389"/>
      <c r="AT33" s="389"/>
      <c r="AU33" s="389"/>
      <c r="AV33" s="389"/>
      <c r="AW33" s="389"/>
      <c r="AX33" s="389"/>
      <c r="AY33" s="389"/>
      <c r="AZ33" s="389"/>
      <c r="BA33" s="389"/>
      <c r="BB33" s="389"/>
      <c r="BC33" s="389"/>
      <c r="BD33" s="216"/>
      <c r="BE33" s="389" t="s">
        <v>196</v>
      </c>
      <c r="BF33" s="389"/>
      <c r="BG33" s="389" t="s">
        <v>197</v>
      </c>
      <c r="BH33" s="389"/>
      <c r="BI33" s="389"/>
      <c r="BJ33" s="389"/>
      <c r="BK33" s="389"/>
      <c r="BL33" s="389"/>
      <c r="BM33" s="389"/>
      <c r="BN33" s="389"/>
      <c r="BO33" s="389"/>
      <c r="BP33" s="389"/>
      <c r="BQ33" s="389"/>
      <c r="BR33" s="389"/>
      <c r="BS33" s="389"/>
      <c r="BT33" s="389"/>
      <c r="BU33" s="389"/>
      <c r="BV33" s="216"/>
      <c r="BW33" s="390" t="s">
        <v>196</v>
      </c>
      <c r="BX33" s="390"/>
      <c r="BY33" s="389" t="s">
        <v>198</v>
      </c>
      <c r="BZ33" s="389"/>
      <c r="CA33" s="389"/>
      <c r="CB33" s="389"/>
      <c r="CC33" s="389"/>
      <c r="CD33" s="389"/>
      <c r="CE33" s="389"/>
      <c r="CF33" s="389"/>
      <c r="CG33" s="389"/>
      <c r="CH33" s="389"/>
      <c r="CI33" s="389"/>
      <c r="CJ33" s="389"/>
      <c r="CK33" s="389"/>
      <c r="CL33" s="389"/>
      <c r="CM33" s="389"/>
      <c r="CN33" s="215"/>
      <c r="CO33" s="390" t="s">
        <v>199</v>
      </c>
      <c r="CP33" s="390"/>
      <c r="CQ33" s="389" t="s">
        <v>200</v>
      </c>
      <c r="CR33" s="389"/>
      <c r="CS33" s="389"/>
      <c r="CT33" s="389"/>
      <c r="CU33" s="389"/>
      <c r="CV33" s="389"/>
      <c r="CW33" s="389"/>
      <c r="CX33" s="389"/>
      <c r="CY33" s="389"/>
      <c r="CZ33" s="389"/>
      <c r="DA33" s="389"/>
      <c r="DB33" s="389"/>
      <c r="DC33" s="389"/>
      <c r="DD33" s="389"/>
      <c r="DE33" s="389"/>
      <c r="DF33" s="215"/>
      <c r="DG33" s="388" t="s">
        <v>201</v>
      </c>
      <c r="DH33" s="388"/>
      <c r="DI33" s="217"/>
      <c r="DJ33" s="185"/>
      <c r="DK33" s="185"/>
      <c r="DL33" s="185"/>
      <c r="DM33" s="185"/>
      <c r="DN33" s="185"/>
      <c r="DO33" s="185"/>
    </row>
    <row r="34" spans="1:119" ht="32.25" customHeight="1" x14ac:dyDescent="0.2">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4</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7</v>
      </c>
      <c r="AN34" s="386"/>
      <c r="AO34" s="385" t="str">
        <f>IF('各会計、関係団体の財政状況及び健全化判断比率'!B31="","",'各会計、関係団体の財政状況及び健全化判断比率'!B31)</f>
        <v>上水道事業会計</v>
      </c>
      <c r="AP34" s="385"/>
      <c r="AQ34" s="385"/>
      <c r="AR34" s="385"/>
      <c r="AS34" s="385"/>
      <c r="AT34" s="385"/>
      <c r="AU34" s="385"/>
      <c r="AV34" s="385"/>
      <c r="AW34" s="385"/>
      <c r="AX34" s="385"/>
      <c r="AY34" s="385"/>
      <c r="AZ34" s="385"/>
      <c r="BA34" s="385"/>
      <c r="BB34" s="385"/>
      <c r="BC34" s="385"/>
      <c r="BD34" s="213"/>
      <c r="BE34" s="386">
        <f>IF(BG34="","",MAX(C34:D43,U34:V43,AM34:AN43)+1)</f>
        <v>9</v>
      </c>
      <c r="BF34" s="386"/>
      <c r="BG34" s="385" t="str">
        <f>IF('各会計、関係団体の財政状況及び健全化判断比率'!B33="","",'各会計、関係団体の財政状況及び健全化判断比率'!B33)</f>
        <v>小規模下水道特別会計</v>
      </c>
      <c r="BH34" s="385"/>
      <c r="BI34" s="385"/>
      <c r="BJ34" s="385"/>
      <c r="BK34" s="385"/>
      <c r="BL34" s="385"/>
      <c r="BM34" s="385"/>
      <c r="BN34" s="385"/>
      <c r="BO34" s="385"/>
      <c r="BP34" s="385"/>
      <c r="BQ34" s="385"/>
      <c r="BR34" s="385"/>
      <c r="BS34" s="385"/>
      <c r="BT34" s="385"/>
      <c r="BU34" s="385"/>
      <c r="BV34" s="213"/>
      <c r="BW34" s="386">
        <f>IF(BY34="","",MAX(C34:D43,U34:V43,AM34:AN43,BE34:BF43)+1)</f>
        <v>12</v>
      </c>
      <c r="BX34" s="386"/>
      <c r="BY34" s="385" t="str">
        <f>IF('各会計、関係団体の財政状況及び健全化判断比率'!B68="","",'各会計、関係団体の財政状況及び健全化判断比率'!B68)</f>
        <v>高知県宿毛市愛媛県南宇和郡愛南町篠山小中学校組合</v>
      </c>
      <c r="BZ34" s="385"/>
      <c r="CA34" s="385"/>
      <c r="CB34" s="385"/>
      <c r="CC34" s="385"/>
      <c r="CD34" s="385"/>
      <c r="CE34" s="385"/>
      <c r="CF34" s="385"/>
      <c r="CG34" s="385"/>
      <c r="CH34" s="385"/>
      <c r="CI34" s="385"/>
      <c r="CJ34" s="385"/>
      <c r="CK34" s="385"/>
      <c r="CL34" s="385"/>
      <c r="CM34" s="385"/>
      <c r="CN34" s="213"/>
      <c r="CO34" s="386">
        <f>IF(CQ34="","",MAX(C34:D43,U34:V43,AM34:AN43,BE34:BF43,BW34:BX43)+1)</f>
        <v>22</v>
      </c>
      <c r="CP34" s="386"/>
      <c r="CQ34" s="385" t="str">
        <f>IF('各会計、関係団体の財政状況及び健全化判断比率'!BS7="","",'各会計、関係団体の財政状況及び健全化判断比率'!BS7)</f>
        <v>一本松ふるさと振興株式会社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2">
      <c r="A35" s="186"/>
      <c r="B35" s="212"/>
      <c r="C35" s="386">
        <f>IF(E35="","",C34+1)</f>
        <v>2</v>
      </c>
      <c r="D35" s="386"/>
      <c r="E35" s="385" t="str">
        <f>IF('各会計、関係団体の財政状況及び健全化判断比率'!B8="","",'各会計、関係団体の財政状況及び健全化判断比率'!B8)</f>
        <v>温泉事業等特別会計</v>
      </c>
      <c r="F35" s="385"/>
      <c r="G35" s="385"/>
      <c r="H35" s="385"/>
      <c r="I35" s="385"/>
      <c r="J35" s="385"/>
      <c r="K35" s="385"/>
      <c r="L35" s="385"/>
      <c r="M35" s="385"/>
      <c r="N35" s="385"/>
      <c r="O35" s="385"/>
      <c r="P35" s="385"/>
      <c r="Q35" s="385"/>
      <c r="R35" s="385"/>
      <c r="S35" s="385"/>
      <c r="T35" s="213"/>
      <c r="U35" s="386">
        <f>IF(W35="","",U34+1)</f>
        <v>5</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f t="shared" ref="AM35:AM43" si="0">IF(AO35="","",AM34+1)</f>
        <v>8</v>
      </c>
      <c r="AN35" s="386"/>
      <c r="AO35" s="385" t="str">
        <f>IF('各会計、関係団体の財政状況及び健全化判断比率'!B32="","",'各会計、関係団体の財政状況及び健全化判断比率'!B32)</f>
        <v>病院事業会計</v>
      </c>
      <c r="AP35" s="385"/>
      <c r="AQ35" s="385"/>
      <c r="AR35" s="385"/>
      <c r="AS35" s="385"/>
      <c r="AT35" s="385"/>
      <c r="AU35" s="385"/>
      <c r="AV35" s="385"/>
      <c r="AW35" s="385"/>
      <c r="AX35" s="385"/>
      <c r="AY35" s="385"/>
      <c r="AZ35" s="385"/>
      <c r="BA35" s="385"/>
      <c r="BB35" s="385"/>
      <c r="BC35" s="385"/>
      <c r="BD35" s="213"/>
      <c r="BE35" s="386">
        <f t="shared" ref="BE35:BE43" si="1">IF(BG35="","",BE34+1)</f>
        <v>10</v>
      </c>
      <c r="BF35" s="386"/>
      <c r="BG35" s="385" t="str">
        <f>IF('各会計、関係団体の財政状況及び健全化判断比率'!B34="","",'各会計、関係団体の財政状況及び健全化判断比率'!B34)</f>
        <v>浄化槽整備事業特別会計</v>
      </c>
      <c r="BH35" s="385"/>
      <c r="BI35" s="385"/>
      <c r="BJ35" s="385"/>
      <c r="BK35" s="385"/>
      <c r="BL35" s="385"/>
      <c r="BM35" s="385"/>
      <c r="BN35" s="385"/>
      <c r="BO35" s="385"/>
      <c r="BP35" s="385"/>
      <c r="BQ35" s="385"/>
      <c r="BR35" s="385"/>
      <c r="BS35" s="385"/>
      <c r="BT35" s="385"/>
      <c r="BU35" s="385"/>
      <c r="BV35" s="213"/>
      <c r="BW35" s="386">
        <f t="shared" ref="BW35:BW43" si="2">IF(BY35="","",BW34+1)</f>
        <v>13</v>
      </c>
      <c r="BX35" s="386"/>
      <c r="BY35" s="385" t="str">
        <f>IF('各会計、関係団体の財政状況及び健全化判断比率'!B69="","",'各会計、関係団体の財政状況及び健全化判断比率'!B69)</f>
        <v>愛媛県後期高齢者医療広域連合（一般会計）</v>
      </c>
      <c r="BZ35" s="385"/>
      <c r="CA35" s="385"/>
      <c r="CB35" s="385"/>
      <c r="CC35" s="385"/>
      <c r="CD35" s="385"/>
      <c r="CE35" s="385"/>
      <c r="CF35" s="385"/>
      <c r="CG35" s="385"/>
      <c r="CH35" s="385"/>
      <c r="CI35" s="385"/>
      <c r="CJ35" s="385"/>
      <c r="CK35" s="385"/>
      <c r="CL35" s="385"/>
      <c r="CM35" s="385"/>
      <c r="CN35" s="213"/>
      <c r="CO35" s="386">
        <f t="shared" ref="CO35:CO43" si="3">IF(CQ35="","",CO34+1)</f>
        <v>23</v>
      </c>
      <c r="CP35" s="386"/>
      <c r="CQ35" s="385" t="str">
        <f>IF('各会計、関係団体の財政状況及び健全化判断比率'!BS8="","",'各会計、関係団体の財政状況及び健全化判断比率'!BS8)</f>
        <v>公益財団法人くにひろ育英会</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2">
      <c r="A36" s="186"/>
      <c r="B36" s="212"/>
      <c r="C36" s="386">
        <f>IF(E36="","",C35+1)</f>
        <v>3</v>
      </c>
      <c r="D36" s="386"/>
      <c r="E36" s="385" t="str">
        <f>IF('各会計、関係団体の財政状況及び健全化判断比率'!B9="","",'各会計、関係団体の財政状況及び健全化判断比率'!B9)</f>
        <v>公共用地等先行取得事業特別会計</v>
      </c>
      <c r="F36" s="385"/>
      <c r="G36" s="385"/>
      <c r="H36" s="385"/>
      <c r="I36" s="385"/>
      <c r="J36" s="385"/>
      <c r="K36" s="385"/>
      <c r="L36" s="385"/>
      <c r="M36" s="385"/>
      <c r="N36" s="385"/>
      <c r="O36" s="385"/>
      <c r="P36" s="385"/>
      <c r="Q36" s="385"/>
      <c r="R36" s="385"/>
      <c r="S36" s="385"/>
      <c r="T36" s="213"/>
      <c r="U36" s="386">
        <f t="shared" ref="U36:U43" si="4">IF(W36="","",U35+1)</f>
        <v>6</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11</v>
      </c>
      <c r="BF36" s="386"/>
      <c r="BG36" s="385" t="str">
        <f>IF('各会計、関係団体の財政状況及び健全化判断比率'!B35="","",'各会計、関係団体の財政状況及び健全化判断比率'!B35)</f>
        <v>旅客船特別会計</v>
      </c>
      <c r="BH36" s="385"/>
      <c r="BI36" s="385"/>
      <c r="BJ36" s="385"/>
      <c r="BK36" s="385"/>
      <c r="BL36" s="385"/>
      <c r="BM36" s="385"/>
      <c r="BN36" s="385"/>
      <c r="BO36" s="385"/>
      <c r="BP36" s="385"/>
      <c r="BQ36" s="385"/>
      <c r="BR36" s="385"/>
      <c r="BS36" s="385"/>
      <c r="BT36" s="385"/>
      <c r="BU36" s="385"/>
      <c r="BV36" s="213"/>
      <c r="BW36" s="386">
        <f t="shared" si="2"/>
        <v>14</v>
      </c>
      <c r="BX36" s="386"/>
      <c r="BY36" s="385" t="str">
        <f>IF('各会計、関係団体の財政状況及び健全化判断比率'!B70="","",'各会計、関係団体の財政状況及び健全化判断比率'!B70)</f>
        <v>愛媛県後期高齢者医療広域連合（後期高齢者医療特別会計）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2">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15</v>
      </c>
      <c r="BX37" s="386"/>
      <c r="BY37" s="385" t="str">
        <f>IF('各会計、関係団体の財政状況及び健全化判断比率'!B71="","",'各会計、関係団体の財政状況及び健全化判断比率'!B71)</f>
        <v>愛媛地方税滞納整理機構</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2">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16</v>
      </c>
      <c r="BX38" s="386"/>
      <c r="BY38" s="385" t="str">
        <f>IF('各会計、関係団体の財政状況及び健全化判断比率'!B72="","",'各会計、関係団体の財政状況及び健全化判断比率'!B72)</f>
        <v>津島水道企業団</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2">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17</v>
      </c>
      <c r="BX39" s="386"/>
      <c r="BY39" s="385" t="str">
        <f>IF('各会計、関係団体の財政状況及び健全化判断比率'!B73="","",'各会計、関係団体の財政状況及び健全化判断比率'!B73)</f>
        <v>宇和島地区広域事務組合（一般会計）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2">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18</v>
      </c>
      <c r="BX40" s="386"/>
      <c r="BY40" s="385" t="str">
        <f>IF('各会計、関係団体の財政状況及び健全化判断比率'!B74="","",'各会計、関係団体の財政状況及び健全化判断比率'!B74)</f>
        <v>宇和島地区広域事務組合（介護保険事業特別会計）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2">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19</v>
      </c>
      <c r="BX41" s="386"/>
      <c r="BY41" s="385" t="str">
        <f>IF('各会計、関係団体の財政状況及び健全化判断比率'!B75="","",'各会計、関係団体の財政状況及び健全化判断比率'!B75)</f>
        <v>愛媛県市町総合事務組合（退職手当事業分）</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2">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20</v>
      </c>
      <c r="BX42" s="386"/>
      <c r="BY42" s="385" t="str">
        <f>IF('各会計、関係団体の財政状況及び健全化判断比率'!B76="","",'各会計、関係団体の財政状況及び健全化判断比率'!B76)</f>
        <v>愛媛県市町総合事務組合（消防補償事業分）</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2">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21</v>
      </c>
      <c r="BX43" s="386"/>
      <c r="BY43" s="385" t="str">
        <f>IF('各会計、関係団体の財政状況及び健全化判断比率'!B77="","",'各会計、関係団体の財政状況及び健全化判断比率'!B77)</f>
        <v>愛媛県市町総合事務組合（交通災害事業分）</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206</v>
      </c>
    </row>
    <row r="50" spans="5:5" x14ac:dyDescent="0.2">
      <c r="E50" s="187" t="s">
        <v>207</v>
      </c>
    </row>
    <row r="51" spans="5:5" x14ac:dyDescent="0.2">
      <c r="E51" s="187" t="s">
        <v>208</v>
      </c>
    </row>
    <row r="52" spans="5:5" x14ac:dyDescent="0.2">
      <c r="E52" s="187" t="s">
        <v>209</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LDKZQ227O4rMPug3zvvZS2vouFRegN26mCAwUndV5a8MsCxYzR+LXnUck93JyVbM91S1mIn1/TSdUNIXamArjQ==" saltValue="SddsFvf/Dy2AyGTwTNheX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2" zoomScale="85" zoomScaleNormal="85" zoomScaleSheetLayoutView="100" workbookViewId="0">
      <selection activeCell="K32" sqref="K32"/>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206" t="s">
        <v>557</v>
      </c>
      <c r="D34" s="1206"/>
      <c r="E34" s="1207"/>
      <c r="F34" s="32">
        <v>4.7699999999999996</v>
      </c>
      <c r="G34" s="33">
        <v>7.1</v>
      </c>
      <c r="H34" s="33">
        <v>8.16</v>
      </c>
      <c r="I34" s="33">
        <v>8.4</v>
      </c>
      <c r="J34" s="34">
        <v>7.49</v>
      </c>
      <c r="K34" s="22"/>
      <c r="L34" s="22"/>
      <c r="M34" s="22"/>
      <c r="N34" s="22"/>
      <c r="O34" s="22"/>
      <c r="P34" s="22"/>
    </row>
    <row r="35" spans="1:16" ht="39" customHeight="1" x14ac:dyDescent="0.2">
      <c r="A35" s="22"/>
      <c r="B35" s="35"/>
      <c r="C35" s="1200" t="s">
        <v>558</v>
      </c>
      <c r="D35" s="1201"/>
      <c r="E35" s="1202"/>
      <c r="F35" s="36">
        <v>3.47</v>
      </c>
      <c r="G35" s="37">
        <v>3.86</v>
      </c>
      <c r="H35" s="37">
        <v>4.4000000000000004</v>
      </c>
      <c r="I35" s="37">
        <v>6.15</v>
      </c>
      <c r="J35" s="38">
        <v>7.1</v>
      </c>
      <c r="K35" s="22"/>
      <c r="L35" s="22"/>
      <c r="M35" s="22"/>
      <c r="N35" s="22"/>
      <c r="O35" s="22"/>
      <c r="P35" s="22"/>
    </row>
    <row r="36" spans="1:16" ht="39" customHeight="1" x14ac:dyDescent="0.2">
      <c r="A36" s="22"/>
      <c r="B36" s="35"/>
      <c r="C36" s="1200" t="s">
        <v>559</v>
      </c>
      <c r="D36" s="1201"/>
      <c r="E36" s="1202"/>
      <c r="F36" s="36">
        <v>2.38</v>
      </c>
      <c r="G36" s="37">
        <v>2.06</v>
      </c>
      <c r="H36" s="37">
        <v>2.34</v>
      </c>
      <c r="I36" s="37">
        <v>2.4300000000000002</v>
      </c>
      <c r="J36" s="38">
        <v>2.4</v>
      </c>
      <c r="K36" s="22"/>
      <c r="L36" s="22"/>
      <c r="M36" s="22"/>
      <c r="N36" s="22"/>
      <c r="O36" s="22"/>
      <c r="P36" s="22"/>
    </row>
    <row r="37" spans="1:16" ht="39" customHeight="1" x14ac:dyDescent="0.2">
      <c r="A37" s="22"/>
      <c r="B37" s="35"/>
      <c r="C37" s="1200" t="s">
        <v>560</v>
      </c>
      <c r="D37" s="1201"/>
      <c r="E37" s="1202"/>
      <c r="F37" s="36">
        <v>0.5</v>
      </c>
      <c r="G37" s="37">
        <v>0.47</v>
      </c>
      <c r="H37" s="37">
        <v>0.82</v>
      </c>
      <c r="I37" s="37">
        <v>0.53</v>
      </c>
      <c r="J37" s="38">
        <v>0.72</v>
      </c>
      <c r="K37" s="22"/>
      <c r="L37" s="22"/>
      <c r="M37" s="22"/>
      <c r="N37" s="22"/>
      <c r="O37" s="22"/>
      <c r="P37" s="22"/>
    </row>
    <row r="38" spans="1:16" ht="39" customHeight="1" x14ac:dyDescent="0.2">
      <c r="A38" s="22"/>
      <c r="B38" s="35"/>
      <c r="C38" s="1200" t="s">
        <v>561</v>
      </c>
      <c r="D38" s="1201"/>
      <c r="E38" s="1202"/>
      <c r="F38" s="36">
        <v>7.0000000000000007E-2</v>
      </c>
      <c r="G38" s="37">
        <v>7.0000000000000007E-2</v>
      </c>
      <c r="H38" s="37">
        <v>0.1</v>
      </c>
      <c r="I38" s="37">
        <v>0.1</v>
      </c>
      <c r="J38" s="38">
        <v>0.1</v>
      </c>
      <c r="K38" s="22"/>
      <c r="L38" s="22"/>
      <c r="M38" s="22"/>
      <c r="N38" s="22"/>
      <c r="O38" s="22"/>
      <c r="P38" s="22"/>
    </row>
    <row r="39" spans="1:16" ht="39" customHeight="1" x14ac:dyDescent="0.2">
      <c r="A39" s="22"/>
      <c r="B39" s="35"/>
      <c r="C39" s="1200" t="s">
        <v>562</v>
      </c>
      <c r="D39" s="1201"/>
      <c r="E39" s="1202"/>
      <c r="F39" s="36">
        <v>0.35</v>
      </c>
      <c r="G39" s="37">
        <v>0.37</v>
      </c>
      <c r="H39" s="37">
        <v>0.42</v>
      </c>
      <c r="I39" s="37">
        <v>0.78</v>
      </c>
      <c r="J39" s="38">
        <v>0.09</v>
      </c>
      <c r="K39" s="22"/>
      <c r="L39" s="22"/>
      <c r="M39" s="22"/>
      <c r="N39" s="22"/>
      <c r="O39" s="22"/>
      <c r="P39" s="22"/>
    </row>
    <row r="40" spans="1:16" ht="39" customHeight="1" x14ac:dyDescent="0.2">
      <c r="A40" s="22"/>
      <c r="B40" s="35"/>
      <c r="C40" s="1200" t="s">
        <v>563</v>
      </c>
      <c r="D40" s="1201"/>
      <c r="E40" s="1202"/>
      <c r="F40" s="36">
        <v>0.03</v>
      </c>
      <c r="G40" s="37">
        <v>0.03</v>
      </c>
      <c r="H40" s="37">
        <v>0.02</v>
      </c>
      <c r="I40" s="37">
        <v>0.01</v>
      </c>
      <c r="J40" s="38">
        <v>0.01</v>
      </c>
      <c r="K40" s="22"/>
      <c r="L40" s="22"/>
      <c r="M40" s="22"/>
      <c r="N40" s="22"/>
      <c r="O40" s="22"/>
      <c r="P40" s="22"/>
    </row>
    <row r="41" spans="1:16" ht="39" customHeight="1" x14ac:dyDescent="0.2">
      <c r="A41" s="22"/>
      <c r="B41" s="35"/>
      <c r="C41" s="1200" t="s">
        <v>564</v>
      </c>
      <c r="D41" s="1201"/>
      <c r="E41" s="1202"/>
      <c r="F41" s="36" t="s">
        <v>510</v>
      </c>
      <c r="G41" s="37" t="s">
        <v>510</v>
      </c>
      <c r="H41" s="37" t="s">
        <v>510</v>
      </c>
      <c r="I41" s="37">
        <v>0</v>
      </c>
      <c r="J41" s="38">
        <v>0.01</v>
      </c>
      <c r="K41" s="22"/>
      <c r="L41" s="22"/>
      <c r="M41" s="22"/>
      <c r="N41" s="22"/>
      <c r="O41" s="22"/>
      <c r="P41" s="22"/>
    </row>
    <row r="42" spans="1:16" ht="39" customHeight="1" x14ac:dyDescent="0.2">
      <c r="A42" s="22"/>
      <c r="B42" s="39"/>
      <c r="C42" s="1200" t="s">
        <v>565</v>
      </c>
      <c r="D42" s="1201"/>
      <c r="E42" s="1202"/>
      <c r="F42" s="36" t="s">
        <v>510</v>
      </c>
      <c r="G42" s="37" t="s">
        <v>510</v>
      </c>
      <c r="H42" s="37" t="s">
        <v>510</v>
      </c>
      <c r="I42" s="37" t="s">
        <v>510</v>
      </c>
      <c r="J42" s="38" t="s">
        <v>510</v>
      </c>
      <c r="K42" s="22"/>
      <c r="L42" s="22"/>
      <c r="M42" s="22"/>
      <c r="N42" s="22"/>
      <c r="O42" s="22"/>
      <c r="P42" s="22"/>
    </row>
    <row r="43" spans="1:16" ht="39" customHeight="1" thickBot="1" x14ac:dyDescent="0.25">
      <c r="A43" s="22"/>
      <c r="B43" s="40"/>
      <c r="C43" s="1203" t="s">
        <v>566</v>
      </c>
      <c r="D43" s="1204"/>
      <c r="E43" s="1205"/>
      <c r="F43" s="41">
        <v>0.08</v>
      </c>
      <c r="G43" s="42">
        <v>7.0000000000000007E-2</v>
      </c>
      <c r="H43" s="42">
        <v>0.12</v>
      </c>
      <c r="I43" s="42">
        <v>0.03</v>
      </c>
      <c r="J43" s="43">
        <v>0.02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VR28krR4ifbrDd1u5THDtiojOyh1pEqlyOtu7Tukb5x3OOwxAgqmCAJAi/KVRqa1MNWq1XzxEMnz7MvL+IVKLg==" saltValue="NsE8EuJgtOb0HG3LGXvI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7" zoomScale="70" zoomScaleNormal="70" zoomScaleSheetLayoutView="55" workbookViewId="0">
      <selection activeCell="F54" sqref="F54"/>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2">
      <c r="A45" s="48"/>
      <c r="B45" s="1226" t="s">
        <v>11</v>
      </c>
      <c r="C45" s="1227"/>
      <c r="D45" s="58"/>
      <c r="E45" s="1232" t="s">
        <v>12</v>
      </c>
      <c r="F45" s="1232"/>
      <c r="G45" s="1232"/>
      <c r="H45" s="1232"/>
      <c r="I45" s="1232"/>
      <c r="J45" s="1233"/>
      <c r="K45" s="59">
        <v>2523</v>
      </c>
      <c r="L45" s="60">
        <v>2425</v>
      </c>
      <c r="M45" s="60">
        <v>2406</v>
      </c>
      <c r="N45" s="60">
        <v>2425</v>
      </c>
      <c r="O45" s="61">
        <v>2214</v>
      </c>
      <c r="P45" s="48"/>
      <c r="Q45" s="48"/>
      <c r="R45" s="48"/>
      <c r="S45" s="48"/>
      <c r="T45" s="48"/>
      <c r="U45" s="48"/>
    </row>
    <row r="46" spans="1:21" ht="30.75" customHeight="1" x14ac:dyDescent="0.2">
      <c r="A46" s="48"/>
      <c r="B46" s="1228"/>
      <c r="C46" s="1229"/>
      <c r="D46" s="62"/>
      <c r="E46" s="1210" t="s">
        <v>13</v>
      </c>
      <c r="F46" s="1210"/>
      <c r="G46" s="1210"/>
      <c r="H46" s="1210"/>
      <c r="I46" s="1210"/>
      <c r="J46" s="1211"/>
      <c r="K46" s="63" t="s">
        <v>510</v>
      </c>
      <c r="L46" s="64" t="s">
        <v>510</v>
      </c>
      <c r="M46" s="64" t="s">
        <v>510</v>
      </c>
      <c r="N46" s="64" t="s">
        <v>510</v>
      </c>
      <c r="O46" s="65" t="s">
        <v>510</v>
      </c>
      <c r="P46" s="48"/>
      <c r="Q46" s="48"/>
      <c r="R46" s="48"/>
      <c r="S46" s="48"/>
      <c r="T46" s="48"/>
      <c r="U46" s="48"/>
    </row>
    <row r="47" spans="1:21" ht="30.75" customHeight="1" x14ac:dyDescent="0.2">
      <c r="A47" s="48"/>
      <c r="B47" s="1228"/>
      <c r="C47" s="1229"/>
      <c r="D47" s="62"/>
      <c r="E47" s="1210" t="s">
        <v>14</v>
      </c>
      <c r="F47" s="1210"/>
      <c r="G47" s="1210"/>
      <c r="H47" s="1210"/>
      <c r="I47" s="1210"/>
      <c r="J47" s="1211"/>
      <c r="K47" s="63" t="s">
        <v>510</v>
      </c>
      <c r="L47" s="64" t="s">
        <v>510</v>
      </c>
      <c r="M47" s="64" t="s">
        <v>510</v>
      </c>
      <c r="N47" s="64" t="s">
        <v>510</v>
      </c>
      <c r="O47" s="65" t="s">
        <v>510</v>
      </c>
      <c r="P47" s="48"/>
      <c r="Q47" s="48"/>
      <c r="R47" s="48"/>
      <c r="S47" s="48"/>
      <c r="T47" s="48"/>
      <c r="U47" s="48"/>
    </row>
    <row r="48" spans="1:21" ht="30.75" customHeight="1" x14ac:dyDescent="0.2">
      <c r="A48" s="48"/>
      <c r="B48" s="1228"/>
      <c r="C48" s="1229"/>
      <c r="D48" s="62"/>
      <c r="E48" s="1210" t="s">
        <v>15</v>
      </c>
      <c r="F48" s="1210"/>
      <c r="G48" s="1210"/>
      <c r="H48" s="1210"/>
      <c r="I48" s="1210"/>
      <c r="J48" s="1211"/>
      <c r="K48" s="63">
        <v>247</v>
      </c>
      <c r="L48" s="64">
        <v>225</v>
      </c>
      <c r="M48" s="64">
        <v>197</v>
      </c>
      <c r="N48" s="64">
        <v>194</v>
      </c>
      <c r="O48" s="65">
        <v>188</v>
      </c>
      <c r="P48" s="48"/>
      <c r="Q48" s="48"/>
      <c r="R48" s="48"/>
      <c r="S48" s="48"/>
      <c r="T48" s="48"/>
      <c r="U48" s="48"/>
    </row>
    <row r="49" spans="1:21" ht="30.75" customHeight="1" x14ac:dyDescent="0.2">
      <c r="A49" s="48"/>
      <c r="B49" s="1228"/>
      <c r="C49" s="1229"/>
      <c r="D49" s="62"/>
      <c r="E49" s="1210" t="s">
        <v>16</v>
      </c>
      <c r="F49" s="1210"/>
      <c r="G49" s="1210"/>
      <c r="H49" s="1210"/>
      <c r="I49" s="1210"/>
      <c r="J49" s="1211"/>
      <c r="K49" s="63">
        <v>23</v>
      </c>
      <c r="L49" s="64">
        <v>23</v>
      </c>
      <c r="M49" s="64">
        <v>23</v>
      </c>
      <c r="N49" s="64">
        <v>30</v>
      </c>
      <c r="O49" s="65">
        <v>20</v>
      </c>
      <c r="P49" s="48"/>
      <c r="Q49" s="48"/>
      <c r="R49" s="48"/>
      <c r="S49" s="48"/>
      <c r="T49" s="48"/>
      <c r="U49" s="48"/>
    </row>
    <row r="50" spans="1:21" ht="30.75" customHeight="1" x14ac:dyDescent="0.2">
      <c r="A50" s="48"/>
      <c r="B50" s="1228"/>
      <c r="C50" s="1229"/>
      <c r="D50" s="62"/>
      <c r="E50" s="1210" t="s">
        <v>17</v>
      </c>
      <c r="F50" s="1210"/>
      <c r="G50" s="1210"/>
      <c r="H50" s="1210"/>
      <c r="I50" s="1210"/>
      <c r="J50" s="1211"/>
      <c r="K50" s="63">
        <v>5</v>
      </c>
      <c r="L50" s="64">
        <v>5</v>
      </c>
      <c r="M50" s="64">
        <v>5</v>
      </c>
      <c r="N50" s="64">
        <v>5</v>
      </c>
      <c r="O50" s="65">
        <v>5</v>
      </c>
      <c r="P50" s="48"/>
      <c r="Q50" s="48"/>
      <c r="R50" s="48"/>
      <c r="S50" s="48"/>
      <c r="T50" s="48"/>
      <c r="U50" s="48"/>
    </row>
    <row r="51" spans="1:21" ht="30.75" customHeight="1" x14ac:dyDescent="0.2">
      <c r="A51" s="48"/>
      <c r="B51" s="1230"/>
      <c r="C51" s="1231"/>
      <c r="D51" s="66"/>
      <c r="E51" s="1210" t="s">
        <v>18</v>
      </c>
      <c r="F51" s="1210"/>
      <c r="G51" s="1210"/>
      <c r="H51" s="1210"/>
      <c r="I51" s="1210"/>
      <c r="J51" s="1211"/>
      <c r="K51" s="63" t="s">
        <v>510</v>
      </c>
      <c r="L51" s="64">
        <v>0</v>
      </c>
      <c r="M51" s="64">
        <v>0</v>
      </c>
      <c r="N51" s="64">
        <v>0</v>
      </c>
      <c r="O51" s="65" t="s">
        <v>510</v>
      </c>
      <c r="P51" s="48"/>
      <c r="Q51" s="48"/>
      <c r="R51" s="48"/>
      <c r="S51" s="48"/>
      <c r="T51" s="48"/>
      <c r="U51" s="48"/>
    </row>
    <row r="52" spans="1:21" ht="30.75" customHeight="1" x14ac:dyDescent="0.2">
      <c r="A52" s="48"/>
      <c r="B52" s="1208" t="s">
        <v>19</v>
      </c>
      <c r="C52" s="1209"/>
      <c r="D52" s="66"/>
      <c r="E52" s="1210" t="s">
        <v>20</v>
      </c>
      <c r="F52" s="1210"/>
      <c r="G52" s="1210"/>
      <c r="H52" s="1210"/>
      <c r="I52" s="1210"/>
      <c r="J52" s="1211"/>
      <c r="K52" s="63">
        <v>2209</v>
      </c>
      <c r="L52" s="64">
        <v>2196</v>
      </c>
      <c r="M52" s="64">
        <v>2154</v>
      </c>
      <c r="N52" s="64">
        <v>2134</v>
      </c>
      <c r="O52" s="65">
        <v>1935</v>
      </c>
      <c r="P52" s="48"/>
      <c r="Q52" s="48"/>
      <c r="R52" s="48"/>
      <c r="S52" s="48"/>
      <c r="T52" s="48"/>
      <c r="U52" s="48"/>
    </row>
    <row r="53" spans="1:21" ht="30.75" customHeight="1" thickBot="1" x14ac:dyDescent="0.25">
      <c r="A53" s="48"/>
      <c r="B53" s="1212" t="s">
        <v>21</v>
      </c>
      <c r="C53" s="1213"/>
      <c r="D53" s="67"/>
      <c r="E53" s="1214" t="s">
        <v>22</v>
      </c>
      <c r="F53" s="1214"/>
      <c r="G53" s="1214"/>
      <c r="H53" s="1214"/>
      <c r="I53" s="1214"/>
      <c r="J53" s="1215"/>
      <c r="K53" s="68">
        <v>589</v>
      </c>
      <c r="L53" s="69">
        <v>482</v>
      </c>
      <c r="M53" s="69">
        <v>477</v>
      </c>
      <c r="N53" s="69">
        <v>520</v>
      </c>
      <c r="O53" s="70">
        <v>492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2">
      <c r="B57" s="1216" t="s">
        <v>25</v>
      </c>
      <c r="C57" s="1217"/>
      <c r="D57" s="1220" t="s">
        <v>26</v>
      </c>
      <c r="E57" s="1221"/>
      <c r="F57" s="1221"/>
      <c r="G57" s="1221"/>
      <c r="H57" s="1221"/>
      <c r="I57" s="1221"/>
      <c r="J57" s="1222"/>
      <c r="K57" s="82"/>
      <c r="L57" s="83"/>
      <c r="M57" s="83"/>
      <c r="N57" s="83"/>
      <c r="O57" s="84"/>
    </row>
    <row r="58" spans="1:21" ht="31.5" customHeight="1" thickBot="1" x14ac:dyDescent="0.25">
      <c r="B58" s="1218"/>
      <c r="C58" s="1219"/>
      <c r="D58" s="1223" t="s">
        <v>27</v>
      </c>
      <c r="E58" s="1224"/>
      <c r="F58" s="1224"/>
      <c r="G58" s="1224"/>
      <c r="H58" s="1224"/>
      <c r="I58" s="1224"/>
      <c r="J58" s="1225"/>
      <c r="K58" s="85"/>
      <c r="L58" s="86"/>
      <c r="M58" s="86"/>
      <c r="N58" s="86"/>
      <c r="O58" s="87"/>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1iw2ahbYgSe6BygMMSKEzEfLhqU/shol5zUbge0Seh7Mzb9NHGx87NZp++YwF10TFl4yLWRNPv9RrftzjZoKA==" saltValue="WPJjbN3ll+990YKJKfV96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49" zoomScale="85" zoomScaleNormal="85" zoomScaleSheetLayoutView="100" workbookViewId="0">
      <selection activeCell="J3" sqref="J3"/>
    </sheetView>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551</v>
      </c>
      <c r="J40" s="99" t="s">
        <v>552</v>
      </c>
      <c r="K40" s="99" t="s">
        <v>553</v>
      </c>
      <c r="L40" s="99" t="s">
        <v>554</v>
      </c>
      <c r="M40" s="100" t="s">
        <v>555</v>
      </c>
    </row>
    <row r="41" spans="2:13" ht="27.75" customHeight="1" x14ac:dyDescent="0.2">
      <c r="B41" s="1246" t="s">
        <v>30</v>
      </c>
      <c r="C41" s="1247"/>
      <c r="D41" s="101"/>
      <c r="E41" s="1248" t="s">
        <v>31</v>
      </c>
      <c r="F41" s="1248"/>
      <c r="G41" s="1248"/>
      <c r="H41" s="1249"/>
      <c r="I41" s="102">
        <v>20970</v>
      </c>
      <c r="J41" s="103">
        <v>21784</v>
      </c>
      <c r="K41" s="103">
        <v>21865</v>
      </c>
      <c r="L41" s="103">
        <v>21289</v>
      </c>
      <c r="M41" s="104">
        <v>20343</v>
      </c>
    </row>
    <row r="42" spans="2:13" ht="27.75" customHeight="1" x14ac:dyDescent="0.2">
      <c r="B42" s="1236"/>
      <c r="C42" s="1237"/>
      <c r="D42" s="105"/>
      <c r="E42" s="1240" t="s">
        <v>32</v>
      </c>
      <c r="F42" s="1240"/>
      <c r="G42" s="1240"/>
      <c r="H42" s="1241"/>
      <c r="I42" s="106">
        <v>51</v>
      </c>
      <c r="J42" s="107">
        <v>47</v>
      </c>
      <c r="K42" s="107">
        <v>43</v>
      </c>
      <c r="L42" s="107">
        <v>38</v>
      </c>
      <c r="M42" s="108">
        <v>34</v>
      </c>
    </row>
    <row r="43" spans="2:13" ht="27.75" customHeight="1" x14ac:dyDescent="0.2">
      <c r="B43" s="1236"/>
      <c r="C43" s="1237"/>
      <c r="D43" s="105"/>
      <c r="E43" s="1240" t="s">
        <v>33</v>
      </c>
      <c r="F43" s="1240"/>
      <c r="G43" s="1240"/>
      <c r="H43" s="1241"/>
      <c r="I43" s="106">
        <v>2394</v>
      </c>
      <c r="J43" s="107">
        <v>2596</v>
      </c>
      <c r="K43" s="107">
        <v>2549</v>
      </c>
      <c r="L43" s="107">
        <v>2435</v>
      </c>
      <c r="M43" s="108">
        <v>2223</v>
      </c>
    </row>
    <row r="44" spans="2:13" ht="27.75" customHeight="1" x14ac:dyDescent="0.2">
      <c r="B44" s="1236"/>
      <c r="C44" s="1237"/>
      <c r="D44" s="105"/>
      <c r="E44" s="1240" t="s">
        <v>34</v>
      </c>
      <c r="F44" s="1240"/>
      <c r="G44" s="1240"/>
      <c r="H44" s="1241"/>
      <c r="I44" s="106">
        <v>361</v>
      </c>
      <c r="J44" s="107">
        <v>323</v>
      </c>
      <c r="K44" s="107">
        <v>329</v>
      </c>
      <c r="L44" s="107">
        <v>271</v>
      </c>
      <c r="M44" s="108">
        <v>272</v>
      </c>
    </row>
    <row r="45" spans="2:13" ht="27.75" customHeight="1" x14ac:dyDescent="0.2">
      <c r="B45" s="1236"/>
      <c r="C45" s="1237"/>
      <c r="D45" s="105"/>
      <c r="E45" s="1240" t="s">
        <v>35</v>
      </c>
      <c r="F45" s="1240"/>
      <c r="G45" s="1240"/>
      <c r="H45" s="1241"/>
      <c r="I45" s="106">
        <v>3520</v>
      </c>
      <c r="J45" s="107">
        <v>3278</v>
      </c>
      <c r="K45" s="107">
        <v>3204</v>
      </c>
      <c r="L45" s="107">
        <v>3149</v>
      </c>
      <c r="M45" s="108">
        <v>2953</v>
      </c>
    </row>
    <row r="46" spans="2:13" ht="27.75" customHeight="1" x14ac:dyDescent="0.2">
      <c r="B46" s="1236"/>
      <c r="C46" s="1237"/>
      <c r="D46" s="109"/>
      <c r="E46" s="1240" t="s">
        <v>36</v>
      </c>
      <c r="F46" s="1240"/>
      <c r="G46" s="1240"/>
      <c r="H46" s="1241"/>
      <c r="I46" s="106">
        <v>0</v>
      </c>
      <c r="J46" s="107">
        <v>0</v>
      </c>
      <c r="K46" s="107">
        <v>0</v>
      </c>
      <c r="L46" s="107">
        <v>0</v>
      </c>
      <c r="M46" s="108">
        <v>0</v>
      </c>
    </row>
    <row r="47" spans="2:13" ht="27.75" customHeight="1" x14ac:dyDescent="0.2">
      <c r="B47" s="1236"/>
      <c r="C47" s="1237"/>
      <c r="D47" s="110"/>
      <c r="E47" s="1250" t="s">
        <v>37</v>
      </c>
      <c r="F47" s="1251"/>
      <c r="G47" s="1251"/>
      <c r="H47" s="1252"/>
      <c r="I47" s="106" t="s">
        <v>510</v>
      </c>
      <c r="J47" s="107" t="s">
        <v>510</v>
      </c>
      <c r="K47" s="107" t="s">
        <v>510</v>
      </c>
      <c r="L47" s="107" t="s">
        <v>510</v>
      </c>
      <c r="M47" s="108" t="s">
        <v>510</v>
      </c>
    </row>
    <row r="48" spans="2:13" ht="27.75" customHeight="1" x14ac:dyDescent="0.2">
      <c r="B48" s="1236"/>
      <c r="C48" s="1237"/>
      <c r="D48" s="105"/>
      <c r="E48" s="1240" t="s">
        <v>38</v>
      </c>
      <c r="F48" s="1240"/>
      <c r="G48" s="1240"/>
      <c r="H48" s="1241"/>
      <c r="I48" s="106" t="s">
        <v>510</v>
      </c>
      <c r="J48" s="107" t="s">
        <v>510</v>
      </c>
      <c r="K48" s="107" t="s">
        <v>510</v>
      </c>
      <c r="L48" s="107" t="s">
        <v>510</v>
      </c>
      <c r="M48" s="108" t="s">
        <v>510</v>
      </c>
    </row>
    <row r="49" spans="2:13" ht="27.75" customHeight="1" x14ac:dyDescent="0.2">
      <c r="B49" s="1238"/>
      <c r="C49" s="1239"/>
      <c r="D49" s="105"/>
      <c r="E49" s="1240" t="s">
        <v>39</v>
      </c>
      <c r="F49" s="1240"/>
      <c r="G49" s="1240"/>
      <c r="H49" s="1241"/>
      <c r="I49" s="106" t="s">
        <v>510</v>
      </c>
      <c r="J49" s="107" t="s">
        <v>510</v>
      </c>
      <c r="K49" s="107" t="s">
        <v>510</v>
      </c>
      <c r="L49" s="107" t="s">
        <v>510</v>
      </c>
      <c r="M49" s="108" t="s">
        <v>510</v>
      </c>
    </row>
    <row r="50" spans="2:13" ht="27.75" customHeight="1" x14ac:dyDescent="0.2">
      <c r="B50" s="1234" t="s">
        <v>40</v>
      </c>
      <c r="C50" s="1235"/>
      <c r="D50" s="111"/>
      <c r="E50" s="1240" t="s">
        <v>41</v>
      </c>
      <c r="F50" s="1240"/>
      <c r="G50" s="1240"/>
      <c r="H50" s="1241"/>
      <c r="I50" s="106">
        <v>7477</v>
      </c>
      <c r="J50" s="107">
        <v>7929</v>
      </c>
      <c r="K50" s="107">
        <v>8470</v>
      </c>
      <c r="L50" s="107">
        <v>8372</v>
      </c>
      <c r="M50" s="108">
        <v>8379</v>
      </c>
    </row>
    <row r="51" spans="2:13" ht="27.75" customHeight="1" x14ac:dyDescent="0.2">
      <c r="B51" s="1236"/>
      <c r="C51" s="1237"/>
      <c r="D51" s="105"/>
      <c r="E51" s="1240" t="s">
        <v>42</v>
      </c>
      <c r="F51" s="1240"/>
      <c r="G51" s="1240"/>
      <c r="H51" s="1241"/>
      <c r="I51" s="106">
        <v>159</v>
      </c>
      <c r="J51" s="107">
        <v>136</v>
      </c>
      <c r="K51" s="107">
        <v>111</v>
      </c>
      <c r="L51" s="107">
        <v>93</v>
      </c>
      <c r="M51" s="108">
        <v>75</v>
      </c>
    </row>
    <row r="52" spans="2:13" ht="27.75" customHeight="1" x14ac:dyDescent="0.2">
      <c r="B52" s="1238"/>
      <c r="C52" s="1239"/>
      <c r="D52" s="105"/>
      <c r="E52" s="1240" t="s">
        <v>43</v>
      </c>
      <c r="F52" s="1240"/>
      <c r="G52" s="1240"/>
      <c r="H52" s="1241"/>
      <c r="I52" s="106">
        <v>18379</v>
      </c>
      <c r="J52" s="107">
        <v>18801</v>
      </c>
      <c r="K52" s="107">
        <v>18651</v>
      </c>
      <c r="L52" s="107">
        <v>18231</v>
      </c>
      <c r="M52" s="108">
        <v>17356</v>
      </c>
    </row>
    <row r="53" spans="2:13" ht="27.75" customHeight="1" thickBot="1" x14ac:dyDescent="0.25">
      <c r="B53" s="1242" t="s">
        <v>44</v>
      </c>
      <c r="C53" s="1243"/>
      <c r="D53" s="112"/>
      <c r="E53" s="1244" t="s">
        <v>45</v>
      </c>
      <c r="F53" s="1244"/>
      <c r="G53" s="1244"/>
      <c r="H53" s="1245"/>
      <c r="I53" s="113">
        <v>1281</v>
      </c>
      <c r="J53" s="114">
        <v>1163</v>
      </c>
      <c r="K53" s="114">
        <v>758</v>
      </c>
      <c r="L53" s="114">
        <v>488</v>
      </c>
      <c r="M53" s="115">
        <v>15</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8+A7ONfNeU0sjeGY6s16Lab04qyRbm/k6By5qYrx6w8zHULY0meWJzTmz9jvpG9juNMoXg+PCSoUV54GTUk0IA==" saltValue="aWB13QqE7DT1QYKOBwiy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election activeCell="H59" sqref="H59"/>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553</v>
      </c>
      <c r="G54" s="124" t="s">
        <v>554</v>
      </c>
      <c r="H54" s="125" t="s">
        <v>555</v>
      </c>
    </row>
    <row r="55" spans="2:8" ht="52.5" customHeight="1" x14ac:dyDescent="0.2">
      <c r="B55" s="126"/>
      <c r="C55" s="1261" t="s">
        <v>48</v>
      </c>
      <c r="D55" s="1261"/>
      <c r="E55" s="1262"/>
      <c r="F55" s="127">
        <v>4565</v>
      </c>
      <c r="G55" s="127">
        <v>4574</v>
      </c>
      <c r="H55" s="128">
        <v>4483</v>
      </c>
    </row>
    <row r="56" spans="2:8" ht="52.5" customHeight="1" x14ac:dyDescent="0.2">
      <c r="B56" s="129"/>
      <c r="C56" s="1263" t="s">
        <v>49</v>
      </c>
      <c r="D56" s="1263"/>
      <c r="E56" s="1264"/>
      <c r="F56" s="130">
        <v>603</v>
      </c>
      <c r="G56" s="130">
        <v>364</v>
      </c>
      <c r="H56" s="131">
        <v>365</v>
      </c>
    </row>
    <row r="57" spans="2:8" ht="53.25" customHeight="1" x14ac:dyDescent="0.2">
      <c r="B57" s="129"/>
      <c r="C57" s="1265" t="s">
        <v>50</v>
      </c>
      <c r="D57" s="1265"/>
      <c r="E57" s="1266"/>
      <c r="F57" s="132">
        <v>5849</v>
      </c>
      <c r="G57" s="132">
        <v>6041</v>
      </c>
      <c r="H57" s="133">
        <v>6099</v>
      </c>
    </row>
    <row r="58" spans="2:8" ht="45.75" customHeight="1" x14ac:dyDescent="0.2">
      <c r="B58" s="134"/>
      <c r="C58" s="1253" t="s">
        <v>573</v>
      </c>
      <c r="D58" s="1254"/>
      <c r="E58" s="1255"/>
      <c r="F58" s="135">
        <v>2760</v>
      </c>
      <c r="G58" s="135">
        <v>2760</v>
      </c>
      <c r="H58" s="136">
        <v>2753</v>
      </c>
    </row>
    <row r="59" spans="2:8" ht="45.75" customHeight="1" x14ac:dyDescent="0.2">
      <c r="B59" s="134"/>
      <c r="C59" s="1253" t="s">
        <v>574</v>
      </c>
      <c r="D59" s="1254"/>
      <c r="E59" s="1255"/>
      <c r="F59" s="135" t="s">
        <v>572</v>
      </c>
      <c r="G59" s="135">
        <v>1185</v>
      </c>
      <c r="H59" s="136">
        <v>1187</v>
      </c>
    </row>
    <row r="60" spans="2:8" ht="45.75" customHeight="1" x14ac:dyDescent="0.2">
      <c r="B60" s="134"/>
      <c r="C60" s="1253" t="s">
        <v>575</v>
      </c>
      <c r="D60" s="1254"/>
      <c r="E60" s="1255"/>
      <c r="F60" s="135">
        <v>755</v>
      </c>
      <c r="G60" s="135">
        <v>755</v>
      </c>
      <c r="H60" s="136">
        <v>755</v>
      </c>
    </row>
    <row r="61" spans="2:8" ht="45.75" customHeight="1" x14ac:dyDescent="0.2">
      <c r="B61" s="134"/>
      <c r="C61" s="1253" t="s">
        <v>576</v>
      </c>
      <c r="D61" s="1254"/>
      <c r="E61" s="1255"/>
      <c r="F61" s="135" t="s">
        <v>572</v>
      </c>
      <c r="G61" s="135">
        <v>641</v>
      </c>
      <c r="H61" s="136">
        <v>642</v>
      </c>
    </row>
    <row r="62" spans="2:8" ht="45.75" customHeight="1" thickBot="1" x14ac:dyDescent="0.25">
      <c r="B62" s="137"/>
      <c r="C62" s="1256" t="s">
        <v>577</v>
      </c>
      <c r="D62" s="1257"/>
      <c r="E62" s="1258"/>
      <c r="F62" s="138">
        <v>314</v>
      </c>
      <c r="G62" s="138">
        <v>391</v>
      </c>
      <c r="H62" s="139">
        <v>452</v>
      </c>
    </row>
    <row r="63" spans="2:8" ht="52.5" customHeight="1" thickBot="1" x14ac:dyDescent="0.25">
      <c r="B63" s="140"/>
      <c r="C63" s="1259" t="s">
        <v>51</v>
      </c>
      <c r="D63" s="1259"/>
      <c r="E63" s="1260"/>
      <c r="F63" s="141">
        <v>11017</v>
      </c>
      <c r="G63" s="141">
        <v>10979</v>
      </c>
      <c r="H63" s="142">
        <v>10947</v>
      </c>
    </row>
    <row r="64" spans="2:8" ht="15" customHeight="1" x14ac:dyDescent="0.2"/>
    <row r="65" ht="0" hidden="1" customHeight="1" x14ac:dyDescent="0.2"/>
    <row r="66" ht="0" hidden="1" customHeight="1" x14ac:dyDescent="0.2"/>
  </sheetData>
  <sheetProtection algorithmName="SHA-512" hashValue="1eUAGvki+wc+EmaTfNYaLYO12r98cwJY3NYYYonj0Vb2wMtvQ2nzIn1byO+XBHW6owK5fKYz3AhEO3MW6wE3gg==" saltValue="LEOsPxSdxKH71d3xsC2z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5C0AE-0FA5-4D09-B088-D66DA700B70C}">
  <sheetPr>
    <pageSetUpPr fitToPage="1"/>
  </sheetPr>
  <dimension ref="A1:WZM191"/>
  <sheetViews>
    <sheetView showGridLines="0" zoomScale="115" zoomScaleNormal="115" zoomScaleSheetLayoutView="55" workbookViewId="0">
      <selection activeCell="BY17" sqref="BY17"/>
    </sheetView>
  </sheetViews>
  <sheetFormatPr defaultColWidth="0" defaultRowHeight="0" customHeight="1" zeroHeight="1" x14ac:dyDescent="0.2"/>
  <cols>
    <col min="1" max="1" width="6.33203125" style="1267" customWidth="1"/>
    <col min="2" max="107" width="2.44140625" style="1267" customWidth="1"/>
    <col min="108" max="108" width="6.109375" style="1269" customWidth="1"/>
    <col min="109" max="109" width="5.88671875" style="1268" customWidth="1"/>
    <col min="110" max="110" width="19.109375" style="1267" hidden="1"/>
    <col min="111" max="115" width="12.6640625" style="1267" hidden="1"/>
    <col min="116" max="349" width="8.6640625" style="1267" hidden="1"/>
    <col min="350" max="355" width="14.88671875" style="1267" hidden="1"/>
    <col min="356" max="357" width="15.88671875" style="1267" hidden="1"/>
    <col min="358" max="363" width="16.109375" style="1267" hidden="1"/>
    <col min="364" max="364" width="6.109375" style="1267" hidden="1"/>
    <col min="365" max="365" width="3" style="1267" hidden="1"/>
    <col min="366" max="605" width="8.6640625" style="1267" hidden="1"/>
    <col min="606" max="611" width="14.88671875" style="1267" hidden="1"/>
    <col min="612" max="613" width="15.88671875" style="1267" hidden="1"/>
    <col min="614" max="619" width="16.109375" style="1267" hidden="1"/>
    <col min="620" max="620" width="6.109375" style="1267" hidden="1"/>
    <col min="621" max="621" width="3" style="1267" hidden="1"/>
    <col min="622" max="861" width="8.6640625" style="1267" hidden="1"/>
    <col min="862" max="867" width="14.88671875" style="1267" hidden="1"/>
    <col min="868" max="869" width="15.88671875" style="1267" hidden="1"/>
    <col min="870" max="875" width="16.109375" style="1267" hidden="1"/>
    <col min="876" max="876" width="6.109375" style="1267" hidden="1"/>
    <col min="877" max="877" width="3" style="1267" hidden="1"/>
    <col min="878" max="1117" width="8.6640625" style="1267" hidden="1"/>
    <col min="1118" max="1123" width="14.88671875" style="1267" hidden="1"/>
    <col min="1124" max="1125" width="15.88671875" style="1267" hidden="1"/>
    <col min="1126" max="1131" width="16.109375" style="1267" hidden="1"/>
    <col min="1132" max="1132" width="6.109375" style="1267" hidden="1"/>
    <col min="1133" max="1133" width="3" style="1267" hidden="1"/>
    <col min="1134" max="1373" width="8.6640625" style="1267" hidden="1"/>
    <col min="1374" max="1379" width="14.88671875" style="1267" hidden="1"/>
    <col min="1380" max="1381" width="15.88671875" style="1267" hidden="1"/>
    <col min="1382" max="1387" width="16.109375" style="1267" hidden="1"/>
    <col min="1388" max="1388" width="6.109375" style="1267" hidden="1"/>
    <col min="1389" max="1389" width="3" style="1267" hidden="1"/>
    <col min="1390" max="1629" width="8.6640625" style="1267" hidden="1"/>
    <col min="1630" max="1635" width="14.88671875" style="1267" hidden="1"/>
    <col min="1636" max="1637" width="15.88671875" style="1267" hidden="1"/>
    <col min="1638" max="1643" width="16.109375" style="1267" hidden="1"/>
    <col min="1644" max="1644" width="6.109375" style="1267" hidden="1"/>
    <col min="1645" max="1645" width="3" style="1267" hidden="1"/>
    <col min="1646" max="1885" width="8.6640625" style="1267" hidden="1"/>
    <col min="1886" max="1891" width="14.88671875" style="1267" hidden="1"/>
    <col min="1892" max="1893" width="15.88671875" style="1267" hidden="1"/>
    <col min="1894" max="1899" width="16.109375" style="1267" hidden="1"/>
    <col min="1900" max="1900" width="6.109375" style="1267" hidden="1"/>
    <col min="1901" max="1901" width="3" style="1267" hidden="1"/>
    <col min="1902" max="2141" width="8.6640625" style="1267" hidden="1"/>
    <col min="2142" max="2147" width="14.88671875" style="1267" hidden="1"/>
    <col min="2148" max="2149" width="15.88671875" style="1267" hidden="1"/>
    <col min="2150" max="2155" width="16.109375" style="1267" hidden="1"/>
    <col min="2156" max="2156" width="6.109375" style="1267" hidden="1"/>
    <col min="2157" max="2157" width="3" style="1267" hidden="1"/>
    <col min="2158" max="2397" width="8.6640625" style="1267" hidden="1"/>
    <col min="2398" max="2403" width="14.88671875" style="1267" hidden="1"/>
    <col min="2404" max="2405" width="15.88671875" style="1267" hidden="1"/>
    <col min="2406" max="2411" width="16.109375" style="1267" hidden="1"/>
    <col min="2412" max="2412" width="6.109375" style="1267" hidden="1"/>
    <col min="2413" max="2413" width="3" style="1267" hidden="1"/>
    <col min="2414" max="2653" width="8.6640625" style="1267" hidden="1"/>
    <col min="2654" max="2659" width="14.88671875" style="1267" hidden="1"/>
    <col min="2660" max="2661" width="15.88671875" style="1267" hidden="1"/>
    <col min="2662" max="2667" width="16.109375" style="1267" hidden="1"/>
    <col min="2668" max="2668" width="6.109375" style="1267" hidden="1"/>
    <col min="2669" max="2669" width="3" style="1267" hidden="1"/>
    <col min="2670" max="2909" width="8.6640625" style="1267" hidden="1"/>
    <col min="2910" max="2915" width="14.88671875" style="1267" hidden="1"/>
    <col min="2916" max="2917" width="15.88671875" style="1267" hidden="1"/>
    <col min="2918" max="2923" width="16.109375" style="1267" hidden="1"/>
    <col min="2924" max="2924" width="6.109375" style="1267" hidden="1"/>
    <col min="2925" max="2925" width="3" style="1267" hidden="1"/>
    <col min="2926" max="3165" width="8.6640625" style="1267" hidden="1"/>
    <col min="3166" max="3171" width="14.88671875" style="1267" hidden="1"/>
    <col min="3172" max="3173" width="15.88671875" style="1267" hidden="1"/>
    <col min="3174" max="3179" width="16.109375" style="1267" hidden="1"/>
    <col min="3180" max="3180" width="6.109375" style="1267" hidden="1"/>
    <col min="3181" max="3181" width="3" style="1267" hidden="1"/>
    <col min="3182" max="3421" width="8.6640625" style="1267" hidden="1"/>
    <col min="3422" max="3427" width="14.88671875" style="1267" hidden="1"/>
    <col min="3428" max="3429" width="15.88671875" style="1267" hidden="1"/>
    <col min="3430" max="3435" width="16.109375" style="1267" hidden="1"/>
    <col min="3436" max="3436" width="6.109375" style="1267" hidden="1"/>
    <col min="3437" max="3437" width="3" style="1267" hidden="1"/>
    <col min="3438" max="3677" width="8.6640625" style="1267" hidden="1"/>
    <col min="3678" max="3683" width="14.88671875" style="1267" hidden="1"/>
    <col min="3684" max="3685" width="15.88671875" style="1267" hidden="1"/>
    <col min="3686" max="3691" width="16.109375" style="1267" hidden="1"/>
    <col min="3692" max="3692" width="6.109375" style="1267" hidden="1"/>
    <col min="3693" max="3693" width="3" style="1267" hidden="1"/>
    <col min="3694" max="3933" width="8.6640625" style="1267" hidden="1"/>
    <col min="3934" max="3939" width="14.88671875" style="1267" hidden="1"/>
    <col min="3940" max="3941" width="15.88671875" style="1267" hidden="1"/>
    <col min="3942" max="3947" width="16.109375" style="1267" hidden="1"/>
    <col min="3948" max="3948" width="6.109375" style="1267" hidden="1"/>
    <col min="3949" max="3949" width="3" style="1267" hidden="1"/>
    <col min="3950" max="4189" width="8.6640625" style="1267" hidden="1"/>
    <col min="4190" max="4195" width="14.88671875" style="1267" hidden="1"/>
    <col min="4196" max="4197" width="15.88671875" style="1267" hidden="1"/>
    <col min="4198" max="4203" width="16.109375" style="1267" hidden="1"/>
    <col min="4204" max="4204" width="6.109375" style="1267" hidden="1"/>
    <col min="4205" max="4205" width="3" style="1267" hidden="1"/>
    <col min="4206" max="4445" width="8.6640625" style="1267" hidden="1"/>
    <col min="4446" max="4451" width="14.88671875" style="1267" hidden="1"/>
    <col min="4452" max="4453" width="15.88671875" style="1267" hidden="1"/>
    <col min="4454" max="4459" width="16.109375" style="1267" hidden="1"/>
    <col min="4460" max="4460" width="6.109375" style="1267" hidden="1"/>
    <col min="4461" max="4461" width="3" style="1267" hidden="1"/>
    <col min="4462" max="4701" width="8.6640625" style="1267" hidden="1"/>
    <col min="4702" max="4707" width="14.88671875" style="1267" hidden="1"/>
    <col min="4708" max="4709" width="15.88671875" style="1267" hidden="1"/>
    <col min="4710" max="4715" width="16.109375" style="1267" hidden="1"/>
    <col min="4716" max="4716" width="6.109375" style="1267" hidden="1"/>
    <col min="4717" max="4717" width="3" style="1267" hidden="1"/>
    <col min="4718" max="4957" width="8.6640625" style="1267" hidden="1"/>
    <col min="4958" max="4963" width="14.88671875" style="1267" hidden="1"/>
    <col min="4964" max="4965" width="15.88671875" style="1267" hidden="1"/>
    <col min="4966" max="4971" width="16.109375" style="1267" hidden="1"/>
    <col min="4972" max="4972" width="6.109375" style="1267" hidden="1"/>
    <col min="4973" max="4973" width="3" style="1267" hidden="1"/>
    <col min="4974" max="5213" width="8.6640625" style="1267" hidden="1"/>
    <col min="5214" max="5219" width="14.88671875" style="1267" hidden="1"/>
    <col min="5220" max="5221" width="15.88671875" style="1267" hidden="1"/>
    <col min="5222" max="5227" width="16.109375" style="1267" hidden="1"/>
    <col min="5228" max="5228" width="6.109375" style="1267" hidden="1"/>
    <col min="5229" max="5229" width="3" style="1267" hidden="1"/>
    <col min="5230" max="5469" width="8.6640625" style="1267" hidden="1"/>
    <col min="5470" max="5475" width="14.88671875" style="1267" hidden="1"/>
    <col min="5476" max="5477" width="15.88671875" style="1267" hidden="1"/>
    <col min="5478" max="5483" width="16.109375" style="1267" hidden="1"/>
    <col min="5484" max="5484" width="6.109375" style="1267" hidden="1"/>
    <col min="5485" max="5485" width="3" style="1267" hidden="1"/>
    <col min="5486" max="5725" width="8.6640625" style="1267" hidden="1"/>
    <col min="5726" max="5731" width="14.88671875" style="1267" hidden="1"/>
    <col min="5732" max="5733" width="15.88671875" style="1267" hidden="1"/>
    <col min="5734" max="5739" width="16.109375" style="1267" hidden="1"/>
    <col min="5740" max="5740" width="6.109375" style="1267" hidden="1"/>
    <col min="5741" max="5741" width="3" style="1267" hidden="1"/>
    <col min="5742" max="5981" width="8.6640625" style="1267" hidden="1"/>
    <col min="5982" max="5987" width="14.88671875" style="1267" hidden="1"/>
    <col min="5988" max="5989" width="15.88671875" style="1267" hidden="1"/>
    <col min="5990" max="5995" width="16.109375" style="1267" hidden="1"/>
    <col min="5996" max="5996" width="6.109375" style="1267" hidden="1"/>
    <col min="5997" max="5997" width="3" style="1267" hidden="1"/>
    <col min="5998" max="6237" width="8.6640625" style="1267" hidden="1"/>
    <col min="6238" max="6243" width="14.88671875" style="1267" hidden="1"/>
    <col min="6244" max="6245" width="15.88671875" style="1267" hidden="1"/>
    <col min="6246" max="6251" width="16.109375" style="1267" hidden="1"/>
    <col min="6252" max="6252" width="6.109375" style="1267" hidden="1"/>
    <col min="6253" max="6253" width="3" style="1267" hidden="1"/>
    <col min="6254" max="6493" width="8.6640625" style="1267" hidden="1"/>
    <col min="6494" max="6499" width="14.88671875" style="1267" hidden="1"/>
    <col min="6500" max="6501" width="15.88671875" style="1267" hidden="1"/>
    <col min="6502" max="6507" width="16.109375" style="1267" hidden="1"/>
    <col min="6508" max="6508" width="6.109375" style="1267" hidden="1"/>
    <col min="6509" max="6509" width="3" style="1267" hidden="1"/>
    <col min="6510" max="6749" width="8.6640625" style="1267" hidden="1"/>
    <col min="6750" max="6755" width="14.88671875" style="1267" hidden="1"/>
    <col min="6756" max="6757" width="15.88671875" style="1267" hidden="1"/>
    <col min="6758" max="6763" width="16.109375" style="1267" hidden="1"/>
    <col min="6764" max="6764" width="6.109375" style="1267" hidden="1"/>
    <col min="6765" max="6765" width="3" style="1267" hidden="1"/>
    <col min="6766" max="7005" width="8.6640625" style="1267" hidden="1"/>
    <col min="7006" max="7011" width="14.88671875" style="1267" hidden="1"/>
    <col min="7012" max="7013" width="15.88671875" style="1267" hidden="1"/>
    <col min="7014" max="7019" width="16.109375" style="1267" hidden="1"/>
    <col min="7020" max="7020" width="6.109375" style="1267" hidden="1"/>
    <col min="7021" max="7021" width="3" style="1267" hidden="1"/>
    <col min="7022" max="7261" width="8.6640625" style="1267" hidden="1"/>
    <col min="7262" max="7267" width="14.88671875" style="1267" hidden="1"/>
    <col min="7268" max="7269" width="15.88671875" style="1267" hidden="1"/>
    <col min="7270" max="7275" width="16.109375" style="1267" hidden="1"/>
    <col min="7276" max="7276" width="6.109375" style="1267" hidden="1"/>
    <col min="7277" max="7277" width="3" style="1267" hidden="1"/>
    <col min="7278" max="7517" width="8.6640625" style="1267" hidden="1"/>
    <col min="7518" max="7523" width="14.88671875" style="1267" hidden="1"/>
    <col min="7524" max="7525" width="15.88671875" style="1267" hidden="1"/>
    <col min="7526" max="7531" width="16.109375" style="1267" hidden="1"/>
    <col min="7532" max="7532" width="6.109375" style="1267" hidden="1"/>
    <col min="7533" max="7533" width="3" style="1267" hidden="1"/>
    <col min="7534" max="7773" width="8.6640625" style="1267" hidden="1"/>
    <col min="7774" max="7779" width="14.88671875" style="1267" hidden="1"/>
    <col min="7780" max="7781" width="15.88671875" style="1267" hidden="1"/>
    <col min="7782" max="7787" width="16.109375" style="1267" hidden="1"/>
    <col min="7788" max="7788" width="6.109375" style="1267" hidden="1"/>
    <col min="7789" max="7789" width="3" style="1267" hidden="1"/>
    <col min="7790" max="8029" width="8.6640625" style="1267" hidden="1"/>
    <col min="8030" max="8035" width="14.88671875" style="1267" hidden="1"/>
    <col min="8036" max="8037" width="15.88671875" style="1267" hidden="1"/>
    <col min="8038" max="8043" width="16.109375" style="1267" hidden="1"/>
    <col min="8044" max="8044" width="6.109375" style="1267" hidden="1"/>
    <col min="8045" max="8045" width="3" style="1267" hidden="1"/>
    <col min="8046" max="8285" width="8.6640625" style="1267" hidden="1"/>
    <col min="8286" max="8291" width="14.88671875" style="1267" hidden="1"/>
    <col min="8292" max="8293" width="15.88671875" style="1267" hidden="1"/>
    <col min="8294" max="8299" width="16.109375" style="1267" hidden="1"/>
    <col min="8300" max="8300" width="6.109375" style="1267" hidden="1"/>
    <col min="8301" max="8301" width="3" style="1267" hidden="1"/>
    <col min="8302" max="8541" width="8.6640625" style="1267" hidden="1"/>
    <col min="8542" max="8547" width="14.88671875" style="1267" hidden="1"/>
    <col min="8548" max="8549" width="15.88671875" style="1267" hidden="1"/>
    <col min="8550" max="8555" width="16.109375" style="1267" hidden="1"/>
    <col min="8556" max="8556" width="6.109375" style="1267" hidden="1"/>
    <col min="8557" max="8557" width="3" style="1267" hidden="1"/>
    <col min="8558" max="8797" width="8.6640625" style="1267" hidden="1"/>
    <col min="8798" max="8803" width="14.88671875" style="1267" hidden="1"/>
    <col min="8804" max="8805" width="15.88671875" style="1267" hidden="1"/>
    <col min="8806" max="8811" width="16.109375" style="1267" hidden="1"/>
    <col min="8812" max="8812" width="6.109375" style="1267" hidden="1"/>
    <col min="8813" max="8813" width="3" style="1267" hidden="1"/>
    <col min="8814" max="9053" width="8.6640625" style="1267" hidden="1"/>
    <col min="9054" max="9059" width="14.88671875" style="1267" hidden="1"/>
    <col min="9060" max="9061" width="15.88671875" style="1267" hidden="1"/>
    <col min="9062" max="9067" width="16.109375" style="1267" hidden="1"/>
    <col min="9068" max="9068" width="6.109375" style="1267" hidden="1"/>
    <col min="9069" max="9069" width="3" style="1267" hidden="1"/>
    <col min="9070" max="9309" width="8.6640625" style="1267" hidden="1"/>
    <col min="9310" max="9315" width="14.88671875" style="1267" hidden="1"/>
    <col min="9316" max="9317" width="15.88671875" style="1267" hidden="1"/>
    <col min="9318" max="9323" width="16.109375" style="1267" hidden="1"/>
    <col min="9324" max="9324" width="6.109375" style="1267" hidden="1"/>
    <col min="9325" max="9325" width="3" style="1267" hidden="1"/>
    <col min="9326" max="9565" width="8.6640625" style="1267" hidden="1"/>
    <col min="9566" max="9571" width="14.88671875" style="1267" hidden="1"/>
    <col min="9572" max="9573" width="15.88671875" style="1267" hidden="1"/>
    <col min="9574" max="9579" width="16.109375" style="1267" hidden="1"/>
    <col min="9580" max="9580" width="6.109375" style="1267" hidden="1"/>
    <col min="9581" max="9581" width="3" style="1267" hidden="1"/>
    <col min="9582" max="9821" width="8.6640625" style="1267" hidden="1"/>
    <col min="9822" max="9827" width="14.88671875" style="1267" hidden="1"/>
    <col min="9828" max="9829" width="15.88671875" style="1267" hidden="1"/>
    <col min="9830" max="9835" width="16.109375" style="1267" hidden="1"/>
    <col min="9836" max="9836" width="6.109375" style="1267" hidden="1"/>
    <col min="9837" max="9837" width="3" style="1267" hidden="1"/>
    <col min="9838" max="10077" width="8.6640625" style="1267" hidden="1"/>
    <col min="10078" max="10083" width="14.88671875" style="1267" hidden="1"/>
    <col min="10084" max="10085" width="15.88671875" style="1267" hidden="1"/>
    <col min="10086" max="10091" width="16.109375" style="1267" hidden="1"/>
    <col min="10092" max="10092" width="6.109375" style="1267" hidden="1"/>
    <col min="10093" max="10093" width="3" style="1267" hidden="1"/>
    <col min="10094" max="10333" width="8.6640625" style="1267" hidden="1"/>
    <col min="10334" max="10339" width="14.88671875" style="1267" hidden="1"/>
    <col min="10340" max="10341" width="15.88671875" style="1267" hidden="1"/>
    <col min="10342" max="10347" width="16.109375" style="1267" hidden="1"/>
    <col min="10348" max="10348" width="6.109375" style="1267" hidden="1"/>
    <col min="10349" max="10349" width="3" style="1267" hidden="1"/>
    <col min="10350" max="10589" width="8.6640625" style="1267" hidden="1"/>
    <col min="10590" max="10595" width="14.88671875" style="1267" hidden="1"/>
    <col min="10596" max="10597" width="15.88671875" style="1267" hidden="1"/>
    <col min="10598" max="10603" width="16.109375" style="1267" hidden="1"/>
    <col min="10604" max="10604" width="6.109375" style="1267" hidden="1"/>
    <col min="10605" max="10605" width="3" style="1267" hidden="1"/>
    <col min="10606" max="10845" width="8.6640625" style="1267" hidden="1"/>
    <col min="10846" max="10851" width="14.88671875" style="1267" hidden="1"/>
    <col min="10852" max="10853" width="15.88671875" style="1267" hidden="1"/>
    <col min="10854" max="10859" width="16.109375" style="1267" hidden="1"/>
    <col min="10860" max="10860" width="6.109375" style="1267" hidden="1"/>
    <col min="10861" max="10861" width="3" style="1267" hidden="1"/>
    <col min="10862" max="11101" width="8.6640625" style="1267" hidden="1"/>
    <col min="11102" max="11107" width="14.88671875" style="1267" hidden="1"/>
    <col min="11108" max="11109" width="15.88671875" style="1267" hidden="1"/>
    <col min="11110" max="11115" width="16.109375" style="1267" hidden="1"/>
    <col min="11116" max="11116" width="6.109375" style="1267" hidden="1"/>
    <col min="11117" max="11117" width="3" style="1267" hidden="1"/>
    <col min="11118" max="11357" width="8.6640625" style="1267" hidden="1"/>
    <col min="11358" max="11363" width="14.88671875" style="1267" hidden="1"/>
    <col min="11364" max="11365" width="15.88671875" style="1267" hidden="1"/>
    <col min="11366" max="11371" width="16.109375" style="1267" hidden="1"/>
    <col min="11372" max="11372" width="6.109375" style="1267" hidden="1"/>
    <col min="11373" max="11373" width="3" style="1267" hidden="1"/>
    <col min="11374" max="11613" width="8.6640625" style="1267" hidden="1"/>
    <col min="11614" max="11619" width="14.88671875" style="1267" hidden="1"/>
    <col min="11620" max="11621" width="15.88671875" style="1267" hidden="1"/>
    <col min="11622" max="11627" width="16.109375" style="1267" hidden="1"/>
    <col min="11628" max="11628" width="6.109375" style="1267" hidden="1"/>
    <col min="11629" max="11629" width="3" style="1267" hidden="1"/>
    <col min="11630" max="11869" width="8.6640625" style="1267" hidden="1"/>
    <col min="11870" max="11875" width="14.88671875" style="1267" hidden="1"/>
    <col min="11876" max="11877" width="15.88671875" style="1267" hidden="1"/>
    <col min="11878" max="11883" width="16.109375" style="1267" hidden="1"/>
    <col min="11884" max="11884" width="6.109375" style="1267" hidden="1"/>
    <col min="11885" max="11885" width="3" style="1267" hidden="1"/>
    <col min="11886" max="12125" width="8.6640625" style="1267" hidden="1"/>
    <col min="12126" max="12131" width="14.88671875" style="1267" hidden="1"/>
    <col min="12132" max="12133" width="15.88671875" style="1267" hidden="1"/>
    <col min="12134" max="12139" width="16.109375" style="1267" hidden="1"/>
    <col min="12140" max="12140" width="6.109375" style="1267" hidden="1"/>
    <col min="12141" max="12141" width="3" style="1267" hidden="1"/>
    <col min="12142" max="12381" width="8.6640625" style="1267" hidden="1"/>
    <col min="12382" max="12387" width="14.88671875" style="1267" hidden="1"/>
    <col min="12388" max="12389" width="15.88671875" style="1267" hidden="1"/>
    <col min="12390" max="12395" width="16.109375" style="1267" hidden="1"/>
    <col min="12396" max="12396" width="6.109375" style="1267" hidden="1"/>
    <col min="12397" max="12397" width="3" style="1267" hidden="1"/>
    <col min="12398" max="12637" width="8.6640625" style="1267" hidden="1"/>
    <col min="12638" max="12643" width="14.88671875" style="1267" hidden="1"/>
    <col min="12644" max="12645" width="15.88671875" style="1267" hidden="1"/>
    <col min="12646" max="12651" width="16.109375" style="1267" hidden="1"/>
    <col min="12652" max="12652" width="6.109375" style="1267" hidden="1"/>
    <col min="12653" max="12653" width="3" style="1267" hidden="1"/>
    <col min="12654" max="12893" width="8.6640625" style="1267" hidden="1"/>
    <col min="12894" max="12899" width="14.88671875" style="1267" hidden="1"/>
    <col min="12900" max="12901" width="15.88671875" style="1267" hidden="1"/>
    <col min="12902" max="12907" width="16.109375" style="1267" hidden="1"/>
    <col min="12908" max="12908" width="6.109375" style="1267" hidden="1"/>
    <col min="12909" max="12909" width="3" style="1267" hidden="1"/>
    <col min="12910" max="13149" width="8.6640625" style="1267" hidden="1"/>
    <col min="13150" max="13155" width="14.88671875" style="1267" hidden="1"/>
    <col min="13156" max="13157" width="15.88671875" style="1267" hidden="1"/>
    <col min="13158" max="13163" width="16.109375" style="1267" hidden="1"/>
    <col min="13164" max="13164" width="6.109375" style="1267" hidden="1"/>
    <col min="13165" max="13165" width="3" style="1267" hidden="1"/>
    <col min="13166" max="13405" width="8.6640625" style="1267" hidden="1"/>
    <col min="13406" max="13411" width="14.88671875" style="1267" hidden="1"/>
    <col min="13412" max="13413" width="15.88671875" style="1267" hidden="1"/>
    <col min="13414" max="13419" width="16.109375" style="1267" hidden="1"/>
    <col min="13420" max="13420" width="6.109375" style="1267" hidden="1"/>
    <col min="13421" max="13421" width="3" style="1267" hidden="1"/>
    <col min="13422" max="13661" width="8.6640625" style="1267" hidden="1"/>
    <col min="13662" max="13667" width="14.88671875" style="1267" hidden="1"/>
    <col min="13668" max="13669" width="15.88671875" style="1267" hidden="1"/>
    <col min="13670" max="13675" width="16.109375" style="1267" hidden="1"/>
    <col min="13676" max="13676" width="6.109375" style="1267" hidden="1"/>
    <col min="13677" max="13677" width="3" style="1267" hidden="1"/>
    <col min="13678" max="13917" width="8.6640625" style="1267" hidden="1"/>
    <col min="13918" max="13923" width="14.88671875" style="1267" hidden="1"/>
    <col min="13924" max="13925" width="15.88671875" style="1267" hidden="1"/>
    <col min="13926" max="13931" width="16.109375" style="1267" hidden="1"/>
    <col min="13932" max="13932" width="6.109375" style="1267" hidden="1"/>
    <col min="13933" max="13933" width="3" style="1267" hidden="1"/>
    <col min="13934" max="14173" width="8.6640625" style="1267" hidden="1"/>
    <col min="14174" max="14179" width="14.88671875" style="1267" hidden="1"/>
    <col min="14180" max="14181" width="15.88671875" style="1267" hidden="1"/>
    <col min="14182" max="14187" width="16.109375" style="1267" hidden="1"/>
    <col min="14188" max="14188" width="6.109375" style="1267" hidden="1"/>
    <col min="14189" max="14189" width="3" style="1267" hidden="1"/>
    <col min="14190" max="14429" width="8.6640625" style="1267" hidden="1"/>
    <col min="14430" max="14435" width="14.88671875" style="1267" hidden="1"/>
    <col min="14436" max="14437" width="15.88671875" style="1267" hidden="1"/>
    <col min="14438" max="14443" width="16.109375" style="1267" hidden="1"/>
    <col min="14444" max="14444" width="6.109375" style="1267" hidden="1"/>
    <col min="14445" max="14445" width="3" style="1267" hidden="1"/>
    <col min="14446" max="14685" width="8.6640625" style="1267" hidden="1"/>
    <col min="14686" max="14691" width="14.88671875" style="1267" hidden="1"/>
    <col min="14692" max="14693" width="15.88671875" style="1267" hidden="1"/>
    <col min="14694" max="14699" width="16.109375" style="1267" hidden="1"/>
    <col min="14700" max="14700" width="6.109375" style="1267" hidden="1"/>
    <col min="14701" max="14701" width="3" style="1267" hidden="1"/>
    <col min="14702" max="14941" width="8.6640625" style="1267" hidden="1"/>
    <col min="14942" max="14947" width="14.88671875" style="1267" hidden="1"/>
    <col min="14948" max="14949" width="15.88671875" style="1267" hidden="1"/>
    <col min="14950" max="14955" width="16.109375" style="1267" hidden="1"/>
    <col min="14956" max="14956" width="6.109375" style="1267" hidden="1"/>
    <col min="14957" max="14957" width="3" style="1267" hidden="1"/>
    <col min="14958" max="15197" width="8.6640625" style="1267" hidden="1"/>
    <col min="15198" max="15203" width="14.88671875" style="1267" hidden="1"/>
    <col min="15204" max="15205" width="15.88671875" style="1267" hidden="1"/>
    <col min="15206" max="15211" width="16.109375" style="1267" hidden="1"/>
    <col min="15212" max="15212" width="6.109375" style="1267" hidden="1"/>
    <col min="15213" max="15213" width="3" style="1267" hidden="1"/>
    <col min="15214" max="15453" width="8.6640625" style="1267" hidden="1"/>
    <col min="15454" max="15459" width="14.88671875" style="1267" hidden="1"/>
    <col min="15460" max="15461" width="15.88671875" style="1267" hidden="1"/>
    <col min="15462" max="15467" width="16.109375" style="1267" hidden="1"/>
    <col min="15468" max="15468" width="6.109375" style="1267" hidden="1"/>
    <col min="15469" max="15469" width="3" style="1267" hidden="1"/>
    <col min="15470" max="15709" width="8.6640625" style="1267" hidden="1"/>
    <col min="15710" max="15715" width="14.88671875" style="1267" hidden="1"/>
    <col min="15716" max="15717" width="15.88671875" style="1267" hidden="1"/>
    <col min="15718" max="15723" width="16.109375" style="1267" hidden="1"/>
    <col min="15724" max="15724" width="6.109375" style="1267" hidden="1"/>
    <col min="15725" max="15725" width="3" style="1267" hidden="1"/>
    <col min="15726" max="15965" width="8.6640625" style="1267" hidden="1"/>
    <col min="15966" max="15971" width="14.88671875" style="1267" hidden="1"/>
    <col min="15972" max="15973" width="15.88671875" style="1267" hidden="1"/>
    <col min="15974" max="15979" width="16.109375" style="1267" hidden="1"/>
    <col min="15980" max="15980" width="6.109375" style="1267" hidden="1"/>
    <col min="15981" max="15981" width="3" style="1267" hidden="1"/>
    <col min="15982" max="16221" width="8.6640625" style="1267" hidden="1"/>
    <col min="16222" max="16227" width="14.88671875" style="1267" hidden="1"/>
    <col min="16228" max="16229" width="15.88671875" style="1267" hidden="1"/>
    <col min="16230" max="16235" width="16.109375" style="1267" hidden="1"/>
    <col min="16236" max="16236" width="6.109375" style="1267" hidden="1"/>
    <col min="16237" max="16237" width="3" style="1267" hidden="1"/>
    <col min="16238" max="16384" width="8.6640625" style="1267" hidden="1"/>
  </cols>
  <sheetData>
    <row r="1" spans="1:143" ht="42.75" customHeight="1" x14ac:dyDescent="0.2">
      <c r="A1" s="1327"/>
      <c r="B1" s="1326"/>
      <c r="DD1" s="1267"/>
      <c r="DE1" s="1267"/>
    </row>
    <row r="2" spans="1:143" ht="25.5" customHeight="1" x14ac:dyDescent="0.2">
      <c r="A2" s="1325"/>
      <c r="C2" s="1325"/>
      <c r="O2" s="1325"/>
      <c r="P2" s="1325"/>
      <c r="Q2" s="1325"/>
      <c r="R2" s="1325"/>
      <c r="S2" s="1325"/>
      <c r="T2" s="1325"/>
      <c r="U2" s="1325"/>
      <c r="V2" s="1325"/>
      <c r="W2" s="1325"/>
      <c r="X2" s="1325"/>
      <c r="Y2" s="1325"/>
      <c r="Z2" s="1325"/>
      <c r="AA2" s="1325"/>
      <c r="AB2" s="1325"/>
      <c r="AC2" s="1325"/>
      <c r="AD2" s="1325"/>
      <c r="AE2" s="1325"/>
      <c r="AF2" s="1325"/>
      <c r="AG2" s="1325"/>
      <c r="AH2" s="1325"/>
      <c r="AI2" s="1325"/>
      <c r="AU2" s="1325"/>
      <c r="BG2" s="1325"/>
      <c r="BS2" s="1325"/>
      <c r="CE2" s="1325"/>
      <c r="CQ2" s="1325"/>
      <c r="DD2" s="1267"/>
      <c r="DE2" s="1267"/>
    </row>
    <row r="3" spans="1:143" ht="25.5" customHeight="1" x14ac:dyDescent="0.2">
      <c r="A3" s="1325"/>
      <c r="C3" s="1325"/>
      <c r="O3" s="1325"/>
      <c r="P3" s="1325"/>
      <c r="Q3" s="1325"/>
      <c r="R3" s="1325"/>
      <c r="S3" s="1325"/>
      <c r="T3" s="1325"/>
      <c r="U3" s="1325"/>
      <c r="V3" s="1325"/>
      <c r="W3" s="1325"/>
      <c r="X3" s="1325"/>
      <c r="Y3" s="1325"/>
      <c r="Z3" s="1325"/>
      <c r="AA3" s="1325"/>
      <c r="AB3" s="1325"/>
      <c r="AC3" s="1325"/>
      <c r="AD3" s="1325"/>
      <c r="AE3" s="1325"/>
      <c r="AF3" s="1325"/>
      <c r="AG3" s="1325"/>
      <c r="AH3" s="1325"/>
      <c r="AI3" s="1325"/>
      <c r="AU3" s="1325"/>
      <c r="BG3" s="1325"/>
      <c r="BS3" s="1325"/>
      <c r="CE3" s="1325"/>
      <c r="CQ3" s="1325"/>
      <c r="DD3" s="1267"/>
      <c r="DE3" s="1267"/>
    </row>
    <row r="4" spans="1:143" s="290" customFormat="1" ht="13.2" x14ac:dyDescent="0.2">
      <c r="A4" s="1325"/>
      <c r="B4" s="1325"/>
      <c r="C4" s="1325"/>
      <c r="D4" s="1325"/>
      <c r="E4" s="1325"/>
      <c r="F4" s="1325"/>
      <c r="G4" s="1325"/>
      <c r="H4" s="1325"/>
      <c r="I4" s="1325"/>
      <c r="J4" s="1325"/>
      <c r="K4" s="1325"/>
      <c r="L4" s="1325"/>
      <c r="M4" s="1325"/>
      <c r="N4" s="1325"/>
      <c r="O4" s="1325"/>
      <c r="P4" s="1325"/>
      <c r="Q4" s="1325"/>
      <c r="R4" s="1325"/>
      <c r="S4" s="1325"/>
      <c r="T4" s="1325"/>
      <c r="U4" s="1325"/>
      <c r="V4" s="1325"/>
      <c r="W4" s="1325"/>
      <c r="X4" s="1325"/>
      <c r="Y4" s="1325"/>
      <c r="Z4" s="1325"/>
      <c r="AA4" s="1325"/>
      <c r="AB4" s="1325"/>
      <c r="AC4" s="1325"/>
      <c r="AD4" s="1325"/>
      <c r="AE4" s="1325"/>
      <c r="AF4" s="1325"/>
      <c r="AG4" s="1325"/>
      <c r="AH4" s="1325"/>
      <c r="AI4" s="1325"/>
      <c r="AJ4" s="1325"/>
      <c r="AK4" s="1325"/>
      <c r="AL4" s="1325"/>
      <c r="AM4" s="1325"/>
      <c r="AN4" s="1325"/>
      <c r="AO4" s="1325"/>
      <c r="AP4" s="1325"/>
      <c r="AQ4" s="1325"/>
      <c r="AR4" s="1325"/>
      <c r="AS4" s="1325"/>
      <c r="AT4" s="1325"/>
      <c r="AU4" s="1325"/>
      <c r="AV4" s="1325"/>
      <c r="AW4" s="1325"/>
      <c r="AX4" s="1325"/>
      <c r="AY4" s="1325"/>
      <c r="AZ4" s="1325"/>
      <c r="BA4" s="1325"/>
      <c r="BB4" s="1325"/>
      <c r="BC4" s="1325"/>
      <c r="BD4" s="1325"/>
      <c r="BE4" s="1325"/>
      <c r="BF4" s="1325"/>
      <c r="BG4" s="1325"/>
      <c r="BH4" s="1325"/>
      <c r="BI4" s="1325"/>
      <c r="BJ4" s="1325"/>
      <c r="BK4" s="1325"/>
      <c r="BL4" s="1325"/>
      <c r="BM4" s="1325"/>
      <c r="BN4" s="1325"/>
      <c r="BO4" s="1325"/>
      <c r="BP4" s="1325"/>
      <c r="BQ4" s="1325"/>
      <c r="BR4" s="1325"/>
      <c r="BS4" s="1325"/>
      <c r="BT4" s="1325"/>
      <c r="BU4" s="1325"/>
      <c r="BV4" s="1325"/>
      <c r="BW4" s="1325"/>
      <c r="BX4" s="1325"/>
      <c r="BY4" s="1325"/>
      <c r="BZ4" s="1325"/>
      <c r="CA4" s="1325"/>
      <c r="CB4" s="1325"/>
      <c r="CC4" s="1325"/>
      <c r="CD4" s="1325"/>
      <c r="CE4" s="1325"/>
      <c r="CF4" s="1325"/>
      <c r="CG4" s="1325"/>
      <c r="CH4" s="1325"/>
      <c r="CI4" s="1325"/>
      <c r="CJ4" s="1325"/>
      <c r="CK4" s="1325"/>
      <c r="CL4" s="1325"/>
      <c r="CM4" s="1325"/>
      <c r="CN4" s="1325"/>
      <c r="CO4" s="1325"/>
      <c r="CP4" s="1325"/>
      <c r="CQ4" s="1325"/>
      <c r="CR4" s="1325"/>
      <c r="CS4" s="1325"/>
      <c r="CT4" s="1325"/>
      <c r="CU4" s="1325"/>
      <c r="CV4" s="1325"/>
      <c r="CW4" s="1325"/>
      <c r="CX4" s="1325"/>
      <c r="CY4" s="1325"/>
      <c r="CZ4" s="1325"/>
      <c r="DA4" s="1325"/>
      <c r="DB4" s="1325"/>
      <c r="DC4" s="1325"/>
      <c r="DD4" s="1325"/>
      <c r="DE4" s="1325"/>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1325"/>
      <c r="B5" s="1325"/>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c r="AD5" s="1325"/>
      <c r="AE5" s="1325"/>
      <c r="AF5" s="1325"/>
      <c r="AG5" s="1325"/>
      <c r="AH5" s="1325"/>
      <c r="AI5" s="1325"/>
      <c r="AJ5" s="1325"/>
      <c r="AK5" s="1325"/>
      <c r="AL5" s="1325"/>
      <c r="AM5" s="1325"/>
      <c r="AN5" s="1325"/>
      <c r="AO5" s="1325"/>
      <c r="AP5" s="1325"/>
      <c r="AQ5" s="1325"/>
      <c r="AR5" s="1325"/>
      <c r="AS5" s="1325"/>
      <c r="AT5" s="1325"/>
      <c r="AU5" s="1325"/>
      <c r="AV5" s="1325"/>
      <c r="AW5" s="1325"/>
      <c r="AX5" s="1325"/>
      <c r="AY5" s="1325"/>
      <c r="AZ5" s="1325"/>
      <c r="BA5" s="1325"/>
      <c r="BB5" s="1325"/>
      <c r="BC5" s="1325"/>
      <c r="BD5" s="1325"/>
      <c r="BE5" s="1325"/>
      <c r="BF5" s="1325"/>
      <c r="BG5" s="1325"/>
      <c r="BH5" s="1325"/>
      <c r="BI5" s="1325"/>
      <c r="BJ5" s="1325"/>
      <c r="BK5" s="1325"/>
      <c r="BL5" s="1325"/>
      <c r="BM5" s="1325"/>
      <c r="BN5" s="1325"/>
      <c r="BO5" s="1325"/>
      <c r="BP5" s="1325"/>
      <c r="BQ5" s="1325"/>
      <c r="BR5" s="1325"/>
      <c r="BS5" s="1325"/>
      <c r="BT5" s="1325"/>
      <c r="BU5" s="1325"/>
      <c r="BV5" s="1325"/>
      <c r="BW5" s="1325"/>
      <c r="BX5" s="1325"/>
      <c r="BY5" s="1325"/>
      <c r="BZ5" s="1325"/>
      <c r="CA5" s="1325"/>
      <c r="CB5" s="1325"/>
      <c r="CC5" s="1325"/>
      <c r="CD5" s="1325"/>
      <c r="CE5" s="1325"/>
      <c r="CF5" s="1325"/>
      <c r="CG5" s="1325"/>
      <c r="CH5" s="1325"/>
      <c r="CI5" s="1325"/>
      <c r="CJ5" s="1325"/>
      <c r="CK5" s="1325"/>
      <c r="CL5" s="1325"/>
      <c r="CM5" s="1325"/>
      <c r="CN5" s="1325"/>
      <c r="CO5" s="1325"/>
      <c r="CP5" s="1325"/>
      <c r="CQ5" s="1325"/>
      <c r="CR5" s="1325"/>
      <c r="CS5" s="1325"/>
      <c r="CT5" s="1325"/>
      <c r="CU5" s="1325"/>
      <c r="CV5" s="1325"/>
      <c r="CW5" s="1325"/>
      <c r="CX5" s="1325"/>
      <c r="CY5" s="1325"/>
      <c r="CZ5" s="1325"/>
      <c r="DA5" s="1325"/>
      <c r="DB5" s="1325"/>
      <c r="DC5" s="1325"/>
      <c r="DD5" s="1325"/>
      <c r="DE5" s="1325"/>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1325"/>
      <c r="B6" s="1325"/>
      <c r="C6" s="1325"/>
      <c r="D6" s="1325"/>
      <c r="E6" s="1325"/>
      <c r="F6" s="1325"/>
      <c r="G6" s="1325"/>
      <c r="H6" s="1325"/>
      <c r="I6" s="1325"/>
      <c r="J6" s="1325"/>
      <c r="K6" s="1325"/>
      <c r="L6" s="1325"/>
      <c r="M6" s="1325"/>
      <c r="N6" s="1325"/>
      <c r="O6" s="1325"/>
      <c r="P6" s="1325"/>
      <c r="Q6" s="1325"/>
      <c r="R6" s="1325"/>
      <c r="S6" s="1325"/>
      <c r="T6" s="1325"/>
      <c r="U6" s="1325"/>
      <c r="V6" s="1325"/>
      <c r="W6" s="1325"/>
      <c r="X6" s="1325"/>
      <c r="Y6" s="1325"/>
      <c r="Z6" s="1325"/>
      <c r="AA6" s="1325"/>
      <c r="AB6" s="1325"/>
      <c r="AC6" s="1325"/>
      <c r="AD6" s="1325"/>
      <c r="AE6" s="1325"/>
      <c r="AF6" s="1325"/>
      <c r="AG6" s="1325"/>
      <c r="AH6" s="1325"/>
      <c r="AI6" s="1325"/>
      <c r="AJ6" s="1325"/>
      <c r="AK6" s="1325"/>
      <c r="AL6" s="1325"/>
      <c r="AM6" s="1325"/>
      <c r="AN6" s="1325"/>
      <c r="AO6" s="1325"/>
      <c r="AP6" s="1325"/>
      <c r="AQ6" s="1325"/>
      <c r="AR6" s="1325"/>
      <c r="AS6" s="1325"/>
      <c r="AT6" s="1325"/>
      <c r="AU6" s="1325"/>
      <c r="AV6" s="1325"/>
      <c r="AW6" s="1325"/>
      <c r="AX6" s="1325"/>
      <c r="AY6" s="1325"/>
      <c r="AZ6" s="1325"/>
      <c r="BA6" s="1325"/>
      <c r="BB6" s="1325"/>
      <c r="BC6" s="1325"/>
      <c r="BD6" s="1325"/>
      <c r="BE6" s="1325"/>
      <c r="BF6" s="1325"/>
      <c r="BG6" s="1325"/>
      <c r="BH6" s="1325"/>
      <c r="BI6" s="1325"/>
      <c r="BJ6" s="1325"/>
      <c r="BK6" s="1325"/>
      <c r="BL6" s="1325"/>
      <c r="BM6" s="1325"/>
      <c r="BN6" s="1325"/>
      <c r="BO6" s="1325"/>
      <c r="BP6" s="1325"/>
      <c r="BQ6" s="1325"/>
      <c r="BR6" s="1325"/>
      <c r="BS6" s="1325"/>
      <c r="BT6" s="1325"/>
      <c r="BU6" s="1325"/>
      <c r="BV6" s="1325"/>
      <c r="BW6" s="1325"/>
      <c r="BX6" s="1325"/>
      <c r="BY6" s="1325"/>
      <c r="BZ6" s="1325"/>
      <c r="CA6" s="1325"/>
      <c r="CB6" s="1325"/>
      <c r="CC6" s="1325"/>
      <c r="CD6" s="1325"/>
      <c r="CE6" s="1325"/>
      <c r="CF6" s="1325"/>
      <c r="CG6" s="1325"/>
      <c r="CH6" s="1325"/>
      <c r="CI6" s="1325"/>
      <c r="CJ6" s="1325"/>
      <c r="CK6" s="1325"/>
      <c r="CL6" s="1325"/>
      <c r="CM6" s="1325"/>
      <c r="CN6" s="1325"/>
      <c r="CO6" s="1325"/>
      <c r="CP6" s="1325"/>
      <c r="CQ6" s="1325"/>
      <c r="CR6" s="1325"/>
      <c r="CS6" s="1325"/>
      <c r="CT6" s="1325"/>
      <c r="CU6" s="1325"/>
      <c r="CV6" s="1325"/>
      <c r="CW6" s="1325"/>
      <c r="CX6" s="1325"/>
      <c r="CY6" s="1325"/>
      <c r="CZ6" s="1325"/>
      <c r="DA6" s="1325"/>
      <c r="DB6" s="1325"/>
      <c r="DC6" s="1325"/>
      <c r="DD6" s="1325"/>
      <c r="DE6" s="1325"/>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1325"/>
      <c r="B7" s="1325"/>
      <c r="C7" s="1325"/>
      <c r="D7" s="1325"/>
      <c r="E7" s="1325"/>
      <c r="F7" s="1325"/>
      <c r="G7" s="1325"/>
      <c r="H7" s="1325"/>
      <c r="I7" s="1325"/>
      <c r="J7" s="1325"/>
      <c r="K7" s="1325"/>
      <c r="L7" s="1325"/>
      <c r="M7" s="1325"/>
      <c r="N7" s="1325"/>
      <c r="O7" s="1325"/>
      <c r="P7" s="1325"/>
      <c r="Q7" s="1325"/>
      <c r="R7" s="1325"/>
      <c r="S7" s="1325"/>
      <c r="T7" s="1325"/>
      <c r="U7" s="1325"/>
      <c r="V7" s="1325"/>
      <c r="W7" s="1325"/>
      <c r="X7" s="1325"/>
      <c r="Y7" s="1325"/>
      <c r="Z7" s="1325"/>
      <c r="AA7" s="1325"/>
      <c r="AB7" s="1325"/>
      <c r="AC7" s="1325"/>
      <c r="AD7" s="1325"/>
      <c r="AE7" s="1325"/>
      <c r="AF7" s="1325"/>
      <c r="AG7" s="1325"/>
      <c r="AH7" s="1325"/>
      <c r="AI7" s="1325"/>
      <c r="AJ7" s="1325"/>
      <c r="AK7" s="1325"/>
      <c r="AL7" s="1325"/>
      <c r="AM7" s="1325"/>
      <c r="AN7" s="1325"/>
      <c r="AO7" s="1325"/>
      <c r="AP7" s="1325"/>
      <c r="AQ7" s="1325"/>
      <c r="AR7" s="1325"/>
      <c r="AS7" s="1325"/>
      <c r="AT7" s="1325"/>
      <c r="AU7" s="1325"/>
      <c r="AV7" s="1325"/>
      <c r="AW7" s="1325"/>
      <c r="AX7" s="1325"/>
      <c r="AY7" s="1325"/>
      <c r="AZ7" s="1325"/>
      <c r="BA7" s="1325"/>
      <c r="BB7" s="1325"/>
      <c r="BC7" s="1325"/>
      <c r="BD7" s="1325"/>
      <c r="BE7" s="1325"/>
      <c r="BF7" s="1325"/>
      <c r="BG7" s="1325"/>
      <c r="BH7" s="1325"/>
      <c r="BI7" s="1325"/>
      <c r="BJ7" s="1325"/>
      <c r="BK7" s="1325"/>
      <c r="BL7" s="1325"/>
      <c r="BM7" s="1325"/>
      <c r="BN7" s="1325"/>
      <c r="BO7" s="1325"/>
      <c r="BP7" s="1325"/>
      <c r="BQ7" s="1325"/>
      <c r="BR7" s="1325"/>
      <c r="BS7" s="1325"/>
      <c r="BT7" s="1325"/>
      <c r="BU7" s="1325"/>
      <c r="BV7" s="1325"/>
      <c r="BW7" s="1325"/>
      <c r="BX7" s="1325"/>
      <c r="BY7" s="1325"/>
      <c r="BZ7" s="1325"/>
      <c r="CA7" s="1325"/>
      <c r="CB7" s="1325"/>
      <c r="CC7" s="1325"/>
      <c r="CD7" s="1325"/>
      <c r="CE7" s="1325"/>
      <c r="CF7" s="1325"/>
      <c r="CG7" s="1325"/>
      <c r="CH7" s="1325"/>
      <c r="CI7" s="1325"/>
      <c r="CJ7" s="1325"/>
      <c r="CK7" s="1325"/>
      <c r="CL7" s="1325"/>
      <c r="CM7" s="1325"/>
      <c r="CN7" s="1325"/>
      <c r="CO7" s="1325"/>
      <c r="CP7" s="1325"/>
      <c r="CQ7" s="1325"/>
      <c r="CR7" s="1325"/>
      <c r="CS7" s="1325"/>
      <c r="CT7" s="1325"/>
      <c r="CU7" s="1325"/>
      <c r="CV7" s="1325"/>
      <c r="CW7" s="1325"/>
      <c r="CX7" s="1325"/>
      <c r="CY7" s="1325"/>
      <c r="CZ7" s="1325"/>
      <c r="DA7" s="1325"/>
      <c r="DB7" s="1325"/>
      <c r="DC7" s="1325"/>
      <c r="DD7" s="1325"/>
      <c r="DE7" s="1325"/>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1325"/>
      <c r="B8" s="1325"/>
      <c r="C8" s="1325"/>
      <c r="D8" s="1325"/>
      <c r="E8" s="1325"/>
      <c r="F8" s="1325"/>
      <c r="G8" s="1325"/>
      <c r="H8" s="1325"/>
      <c r="I8" s="1325"/>
      <c r="J8" s="1325"/>
      <c r="K8" s="1325"/>
      <c r="L8" s="1325"/>
      <c r="M8" s="1325"/>
      <c r="N8" s="1325"/>
      <c r="O8" s="1325"/>
      <c r="P8" s="1325"/>
      <c r="Q8" s="1325"/>
      <c r="R8" s="1325"/>
      <c r="S8" s="1325"/>
      <c r="T8" s="1325"/>
      <c r="U8" s="1325"/>
      <c r="V8" s="1325"/>
      <c r="W8" s="1325"/>
      <c r="X8" s="1325"/>
      <c r="Y8" s="1325"/>
      <c r="Z8" s="1325"/>
      <c r="AA8" s="1325"/>
      <c r="AB8" s="1325"/>
      <c r="AC8" s="1325"/>
      <c r="AD8" s="1325"/>
      <c r="AE8" s="1325"/>
      <c r="AF8" s="1325"/>
      <c r="AG8" s="1325"/>
      <c r="AH8" s="1325"/>
      <c r="AI8" s="1325"/>
      <c r="AJ8" s="1325"/>
      <c r="AK8" s="1325"/>
      <c r="AL8" s="1325"/>
      <c r="AM8" s="1325"/>
      <c r="AN8" s="1325"/>
      <c r="AO8" s="1325"/>
      <c r="AP8" s="1325"/>
      <c r="AQ8" s="1325"/>
      <c r="AR8" s="1325"/>
      <c r="AS8" s="1325"/>
      <c r="AT8" s="1325"/>
      <c r="AU8" s="1325"/>
      <c r="AV8" s="1325"/>
      <c r="AW8" s="1325"/>
      <c r="AX8" s="1325"/>
      <c r="AY8" s="1325"/>
      <c r="AZ8" s="1325"/>
      <c r="BA8" s="1325"/>
      <c r="BB8" s="1325"/>
      <c r="BC8" s="1325"/>
      <c r="BD8" s="1325"/>
      <c r="BE8" s="1325"/>
      <c r="BF8" s="1325"/>
      <c r="BG8" s="1325"/>
      <c r="BH8" s="1325"/>
      <c r="BI8" s="1325"/>
      <c r="BJ8" s="1325"/>
      <c r="BK8" s="1325"/>
      <c r="BL8" s="1325"/>
      <c r="BM8" s="1325"/>
      <c r="BN8" s="1325"/>
      <c r="BO8" s="1325"/>
      <c r="BP8" s="1325"/>
      <c r="BQ8" s="1325"/>
      <c r="BR8" s="1325"/>
      <c r="BS8" s="1325"/>
      <c r="BT8" s="1325"/>
      <c r="BU8" s="1325"/>
      <c r="BV8" s="1325"/>
      <c r="BW8" s="1325"/>
      <c r="BX8" s="1325"/>
      <c r="BY8" s="1325"/>
      <c r="BZ8" s="1325"/>
      <c r="CA8" s="1325"/>
      <c r="CB8" s="1325"/>
      <c r="CC8" s="1325"/>
      <c r="CD8" s="1325"/>
      <c r="CE8" s="1325"/>
      <c r="CF8" s="1325"/>
      <c r="CG8" s="1325"/>
      <c r="CH8" s="1325"/>
      <c r="CI8" s="1325"/>
      <c r="CJ8" s="1325"/>
      <c r="CK8" s="1325"/>
      <c r="CL8" s="1325"/>
      <c r="CM8" s="1325"/>
      <c r="CN8" s="1325"/>
      <c r="CO8" s="1325"/>
      <c r="CP8" s="1325"/>
      <c r="CQ8" s="1325"/>
      <c r="CR8" s="1325"/>
      <c r="CS8" s="1325"/>
      <c r="CT8" s="1325"/>
      <c r="CU8" s="1325"/>
      <c r="CV8" s="1325"/>
      <c r="CW8" s="1325"/>
      <c r="CX8" s="1325"/>
      <c r="CY8" s="1325"/>
      <c r="CZ8" s="1325"/>
      <c r="DA8" s="1325"/>
      <c r="DB8" s="1325"/>
      <c r="DC8" s="1325"/>
      <c r="DD8" s="1325"/>
      <c r="DE8" s="1325"/>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1325"/>
      <c r="B9" s="1325"/>
      <c r="C9" s="1325"/>
      <c r="D9" s="1325"/>
      <c r="E9" s="1325"/>
      <c r="F9" s="1325"/>
      <c r="G9" s="1325"/>
      <c r="H9" s="1325"/>
      <c r="I9" s="1325"/>
      <c r="J9" s="1325"/>
      <c r="K9" s="1325"/>
      <c r="L9" s="1325"/>
      <c r="M9" s="1325"/>
      <c r="N9" s="1325"/>
      <c r="O9" s="1325"/>
      <c r="P9" s="1325"/>
      <c r="Q9" s="1325"/>
      <c r="R9" s="1325"/>
      <c r="S9" s="1325"/>
      <c r="T9" s="1325"/>
      <c r="U9" s="1325"/>
      <c r="V9" s="1325"/>
      <c r="W9" s="1325"/>
      <c r="X9" s="1325"/>
      <c r="Y9" s="1325"/>
      <c r="Z9" s="1325"/>
      <c r="AA9" s="1325"/>
      <c r="AB9" s="1325"/>
      <c r="AC9" s="1325"/>
      <c r="AD9" s="1325"/>
      <c r="AE9" s="1325"/>
      <c r="AF9" s="1325"/>
      <c r="AG9" s="1325"/>
      <c r="AH9" s="1325"/>
      <c r="AI9" s="1325"/>
      <c r="AJ9" s="1325"/>
      <c r="AK9" s="1325"/>
      <c r="AL9" s="1325"/>
      <c r="AM9" s="1325"/>
      <c r="AN9" s="1325"/>
      <c r="AO9" s="1325"/>
      <c r="AP9" s="1325"/>
      <c r="AQ9" s="1325"/>
      <c r="AR9" s="1325"/>
      <c r="AS9" s="1325"/>
      <c r="AT9" s="1325"/>
      <c r="AU9" s="1325"/>
      <c r="AV9" s="1325"/>
      <c r="AW9" s="1325"/>
      <c r="AX9" s="1325"/>
      <c r="AY9" s="1325"/>
      <c r="AZ9" s="1325"/>
      <c r="BA9" s="1325"/>
      <c r="BB9" s="1325"/>
      <c r="BC9" s="1325"/>
      <c r="BD9" s="1325"/>
      <c r="BE9" s="1325"/>
      <c r="BF9" s="1325"/>
      <c r="BG9" s="1325"/>
      <c r="BH9" s="1325"/>
      <c r="BI9" s="1325"/>
      <c r="BJ9" s="1325"/>
      <c r="BK9" s="1325"/>
      <c r="BL9" s="1325"/>
      <c r="BM9" s="1325"/>
      <c r="BN9" s="1325"/>
      <c r="BO9" s="1325"/>
      <c r="BP9" s="1325"/>
      <c r="BQ9" s="1325"/>
      <c r="BR9" s="1325"/>
      <c r="BS9" s="1325"/>
      <c r="BT9" s="1325"/>
      <c r="BU9" s="1325"/>
      <c r="BV9" s="1325"/>
      <c r="BW9" s="1325"/>
      <c r="BX9" s="1325"/>
      <c r="BY9" s="1325"/>
      <c r="BZ9" s="1325"/>
      <c r="CA9" s="1325"/>
      <c r="CB9" s="1325"/>
      <c r="CC9" s="1325"/>
      <c r="CD9" s="1325"/>
      <c r="CE9" s="1325"/>
      <c r="CF9" s="1325"/>
      <c r="CG9" s="1325"/>
      <c r="CH9" s="1325"/>
      <c r="CI9" s="1325"/>
      <c r="CJ9" s="1325"/>
      <c r="CK9" s="1325"/>
      <c r="CL9" s="1325"/>
      <c r="CM9" s="1325"/>
      <c r="CN9" s="1325"/>
      <c r="CO9" s="1325"/>
      <c r="CP9" s="1325"/>
      <c r="CQ9" s="1325"/>
      <c r="CR9" s="1325"/>
      <c r="CS9" s="1325"/>
      <c r="CT9" s="1325"/>
      <c r="CU9" s="1325"/>
      <c r="CV9" s="1325"/>
      <c r="CW9" s="1325"/>
      <c r="CX9" s="1325"/>
      <c r="CY9" s="1325"/>
      <c r="CZ9" s="1325"/>
      <c r="DA9" s="1325"/>
      <c r="DB9" s="1325"/>
      <c r="DC9" s="1325"/>
      <c r="DD9" s="1325"/>
      <c r="DE9" s="1325"/>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1325"/>
      <c r="B10" s="1325"/>
      <c r="C10" s="1325"/>
      <c r="D10" s="1325"/>
      <c r="E10" s="1325"/>
      <c r="F10" s="1325"/>
      <c r="G10" s="1325"/>
      <c r="H10" s="1325"/>
      <c r="I10" s="1325"/>
      <c r="J10" s="1325"/>
      <c r="K10" s="1325"/>
      <c r="L10" s="1325"/>
      <c r="M10" s="1325"/>
      <c r="N10" s="1325"/>
      <c r="O10" s="1325"/>
      <c r="P10" s="1325"/>
      <c r="Q10" s="1325"/>
      <c r="R10" s="1325"/>
      <c r="S10" s="1325"/>
      <c r="T10" s="1325"/>
      <c r="U10" s="1325"/>
      <c r="V10" s="1325"/>
      <c r="W10" s="1325"/>
      <c r="X10" s="1325"/>
      <c r="Y10" s="1325"/>
      <c r="Z10" s="1325"/>
      <c r="AA10" s="1325"/>
      <c r="AB10" s="1325"/>
      <c r="AC10" s="1325"/>
      <c r="AD10" s="1325"/>
      <c r="AE10" s="1325"/>
      <c r="AF10" s="1325"/>
      <c r="AG10" s="1325"/>
      <c r="AH10" s="1325"/>
      <c r="AI10" s="1325"/>
      <c r="AJ10" s="1325"/>
      <c r="AK10" s="1325"/>
      <c r="AL10" s="1325"/>
      <c r="AM10" s="1325"/>
      <c r="AN10" s="1325"/>
      <c r="AO10" s="1325"/>
      <c r="AP10" s="1325"/>
      <c r="AQ10" s="1325"/>
      <c r="AR10" s="1325"/>
      <c r="AS10" s="1325"/>
      <c r="AT10" s="1325"/>
      <c r="AU10" s="1325"/>
      <c r="AV10" s="1325"/>
      <c r="AW10" s="1325"/>
      <c r="AX10" s="1325"/>
      <c r="AY10" s="1325"/>
      <c r="AZ10" s="1325"/>
      <c r="BA10" s="1325"/>
      <c r="BB10" s="1325"/>
      <c r="BC10" s="1325"/>
      <c r="BD10" s="1325"/>
      <c r="BE10" s="1325"/>
      <c r="BF10" s="1325"/>
      <c r="BG10" s="1325"/>
      <c r="BH10" s="1325"/>
      <c r="BI10" s="1325"/>
      <c r="BJ10" s="1325"/>
      <c r="BK10" s="1325"/>
      <c r="BL10" s="1325"/>
      <c r="BM10" s="1325"/>
      <c r="BN10" s="1325"/>
      <c r="BO10" s="1325"/>
      <c r="BP10" s="1325"/>
      <c r="BQ10" s="1325"/>
      <c r="BR10" s="1325"/>
      <c r="BS10" s="1325"/>
      <c r="BT10" s="1325"/>
      <c r="BU10" s="1325"/>
      <c r="BV10" s="1325"/>
      <c r="BW10" s="1325"/>
      <c r="BX10" s="1325"/>
      <c r="BY10" s="1325"/>
      <c r="BZ10" s="1325"/>
      <c r="CA10" s="1325"/>
      <c r="CB10" s="1325"/>
      <c r="CC10" s="1325"/>
      <c r="CD10" s="1325"/>
      <c r="CE10" s="1325"/>
      <c r="CF10" s="1325"/>
      <c r="CG10" s="1325"/>
      <c r="CH10" s="1325"/>
      <c r="CI10" s="1325"/>
      <c r="CJ10" s="1325"/>
      <c r="CK10" s="1325"/>
      <c r="CL10" s="1325"/>
      <c r="CM10" s="1325"/>
      <c r="CN10" s="1325"/>
      <c r="CO10" s="1325"/>
      <c r="CP10" s="1325"/>
      <c r="CQ10" s="1325"/>
      <c r="CR10" s="1325"/>
      <c r="CS10" s="1325"/>
      <c r="CT10" s="1325"/>
      <c r="CU10" s="1325"/>
      <c r="CV10" s="1325"/>
      <c r="CW10" s="1325"/>
      <c r="CX10" s="1325"/>
      <c r="CY10" s="1325"/>
      <c r="CZ10" s="1325"/>
      <c r="DA10" s="1325"/>
      <c r="DB10" s="1325"/>
      <c r="DC10" s="1325"/>
      <c r="DD10" s="1325"/>
      <c r="DE10" s="1325"/>
      <c r="DF10" s="291"/>
      <c r="DG10" s="291"/>
      <c r="DH10" s="291"/>
      <c r="DI10" s="291"/>
      <c r="DJ10" s="291"/>
      <c r="DK10" s="291"/>
      <c r="DL10" s="291"/>
      <c r="DM10" s="291"/>
      <c r="DN10" s="291"/>
      <c r="DO10" s="291"/>
      <c r="DP10" s="291"/>
      <c r="DQ10" s="291"/>
      <c r="DR10" s="291"/>
      <c r="DS10" s="291"/>
      <c r="DT10" s="291"/>
      <c r="DU10" s="291"/>
      <c r="DV10" s="291"/>
      <c r="DW10" s="291"/>
      <c r="EM10" s="290" t="s">
        <v>607</v>
      </c>
    </row>
    <row r="11" spans="1:143" s="290" customFormat="1" ht="13.2" x14ac:dyDescent="0.2">
      <c r="A11" s="1325"/>
      <c r="B11" s="1325"/>
      <c r="C11" s="1325"/>
      <c r="D11" s="1325"/>
      <c r="E11" s="1325"/>
      <c r="F11" s="1325"/>
      <c r="G11" s="1325"/>
      <c r="H11" s="1325"/>
      <c r="I11" s="1325"/>
      <c r="J11" s="1325"/>
      <c r="K11" s="1325"/>
      <c r="L11" s="1325"/>
      <c r="M11" s="1325"/>
      <c r="N11" s="1325"/>
      <c r="O11" s="1325"/>
      <c r="P11" s="1325"/>
      <c r="Q11" s="1325"/>
      <c r="R11" s="1325"/>
      <c r="S11" s="1325"/>
      <c r="T11" s="1325"/>
      <c r="U11" s="1325"/>
      <c r="V11" s="1325"/>
      <c r="W11" s="1325"/>
      <c r="X11" s="1325"/>
      <c r="Y11" s="1325"/>
      <c r="Z11" s="1325"/>
      <c r="AA11" s="1325"/>
      <c r="AB11" s="1325"/>
      <c r="AC11" s="1325"/>
      <c r="AD11" s="1325"/>
      <c r="AE11" s="1325"/>
      <c r="AF11" s="1325"/>
      <c r="AG11" s="1325"/>
      <c r="AH11" s="1325"/>
      <c r="AI11" s="1325"/>
      <c r="AJ11" s="1325"/>
      <c r="AK11" s="1325"/>
      <c r="AL11" s="1325"/>
      <c r="AM11" s="1325"/>
      <c r="AN11" s="1325"/>
      <c r="AO11" s="1325"/>
      <c r="AP11" s="1325"/>
      <c r="AQ11" s="1325"/>
      <c r="AR11" s="1325"/>
      <c r="AS11" s="1325"/>
      <c r="AT11" s="1325"/>
      <c r="AU11" s="1325"/>
      <c r="AV11" s="1325"/>
      <c r="AW11" s="1325"/>
      <c r="AX11" s="1325"/>
      <c r="AY11" s="1325"/>
      <c r="AZ11" s="1325"/>
      <c r="BA11" s="1325"/>
      <c r="BB11" s="1325"/>
      <c r="BC11" s="1325"/>
      <c r="BD11" s="1325"/>
      <c r="BE11" s="1325"/>
      <c r="BF11" s="1325"/>
      <c r="BG11" s="1325"/>
      <c r="BH11" s="1325"/>
      <c r="BI11" s="1325"/>
      <c r="BJ11" s="1325"/>
      <c r="BK11" s="1325"/>
      <c r="BL11" s="1325"/>
      <c r="BM11" s="1325"/>
      <c r="BN11" s="1325"/>
      <c r="BO11" s="1325"/>
      <c r="BP11" s="1325"/>
      <c r="BQ11" s="1325"/>
      <c r="BR11" s="1325"/>
      <c r="BS11" s="1325"/>
      <c r="BT11" s="1325"/>
      <c r="BU11" s="1325"/>
      <c r="BV11" s="1325"/>
      <c r="BW11" s="1325"/>
      <c r="BX11" s="1325"/>
      <c r="BY11" s="1325"/>
      <c r="BZ11" s="1325"/>
      <c r="CA11" s="1325"/>
      <c r="CB11" s="1325"/>
      <c r="CC11" s="1325"/>
      <c r="CD11" s="1325"/>
      <c r="CE11" s="1325"/>
      <c r="CF11" s="1325"/>
      <c r="CG11" s="1325"/>
      <c r="CH11" s="1325"/>
      <c r="CI11" s="1325"/>
      <c r="CJ11" s="1325"/>
      <c r="CK11" s="1325"/>
      <c r="CL11" s="1325"/>
      <c r="CM11" s="1325"/>
      <c r="CN11" s="1325"/>
      <c r="CO11" s="1325"/>
      <c r="CP11" s="1325"/>
      <c r="CQ11" s="1325"/>
      <c r="CR11" s="1325"/>
      <c r="CS11" s="1325"/>
      <c r="CT11" s="1325"/>
      <c r="CU11" s="1325"/>
      <c r="CV11" s="1325"/>
      <c r="CW11" s="1325"/>
      <c r="CX11" s="1325"/>
      <c r="CY11" s="1325"/>
      <c r="CZ11" s="1325"/>
      <c r="DA11" s="1325"/>
      <c r="DB11" s="1325"/>
      <c r="DC11" s="1325"/>
      <c r="DD11" s="1325"/>
      <c r="DE11" s="1325"/>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1325"/>
      <c r="B12" s="1325"/>
      <c r="C12" s="1325"/>
      <c r="D12" s="1325"/>
      <c r="E12" s="1325"/>
      <c r="F12" s="1325"/>
      <c r="G12" s="1325"/>
      <c r="H12" s="1325"/>
      <c r="I12" s="1325"/>
      <c r="J12" s="1325"/>
      <c r="K12" s="1325"/>
      <c r="L12" s="1325"/>
      <c r="M12" s="1325"/>
      <c r="N12" s="1325"/>
      <c r="O12" s="1325"/>
      <c r="P12" s="1325"/>
      <c r="Q12" s="1325"/>
      <c r="R12" s="1325"/>
      <c r="S12" s="1325"/>
      <c r="T12" s="1325"/>
      <c r="U12" s="1325"/>
      <c r="V12" s="1325"/>
      <c r="W12" s="1325"/>
      <c r="X12" s="1325"/>
      <c r="Y12" s="1325"/>
      <c r="Z12" s="1325"/>
      <c r="AA12" s="1325"/>
      <c r="AB12" s="1325"/>
      <c r="AC12" s="1325"/>
      <c r="AD12" s="1325"/>
      <c r="AE12" s="1325"/>
      <c r="AF12" s="1325"/>
      <c r="AG12" s="1325"/>
      <c r="AH12" s="1325"/>
      <c r="AI12" s="1325"/>
      <c r="AJ12" s="1325"/>
      <c r="AK12" s="1325"/>
      <c r="AL12" s="1325"/>
      <c r="AM12" s="1325"/>
      <c r="AN12" s="1325"/>
      <c r="AO12" s="1325"/>
      <c r="AP12" s="1325"/>
      <c r="AQ12" s="1325"/>
      <c r="AR12" s="1325"/>
      <c r="AS12" s="1325"/>
      <c r="AT12" s="1325"/>
      <c r="AU12" s="1325"/>
      <c r="AV12" s="1325"/>
      <c r="AW12" s="1325"/>
      <c r="AX12" s="1325"/>
      <c r="AY12" s="1325"/>
      <c r="AZ12" s="1325"/>
      <c r="BA12" s="1325"/>
      <c r="BB12" s="1325"/>
      <c r="BC12" s="1325"/>
      <c r="BD12" s="1325"/>
      <c r="BE12" s="1325"/>
      <c r="BF12" s="1325"/>
      <c r="BG12" s="1325"/>
      <c r="BH12" s="1325"/>
      <c r="BI12" s="1325"/>
      <c r="BJ12" s="1325"/>
      <c r="BK12" s="1325"/>
      <c r="BL12" s="1325"/>
      <c r="BM12" s="1325"/>
      <c r="BN12" s="1325"/>
      <c r="BO12" s="1325"/>
      <c r="BP12" s="1325"/>
      <c r="BQ12" s="1325"/>
      <c r="BR12" s="1325"/>
      <c r="BS12" s="1325"/>
      <c r="BT12" s="1325"/>
      <c r="BU12" s="1325"/>
      <c r="BV12" s="1325"/>
      <c r="BW12" s="1325"/>
      <c r="BX12" s="1325"/>
      <c r="BY12" s="1325"/>
      <c r="BZ12" s="1325"/>
      <c r="CA12" s="1325"/>
      <c r="CB12" s="1325"/>
      <c r="CC12" s="1325"/>
      <c r="CD12" s="1325"/>
      <c r="CE12" s="1325"/>
      <c r="CF12" s="1325"/>
      <c r="CG12" s="1325"/>
      <c r="CH12" s="1325"/>
      <c r="CI12" s="1325"/>
      <c r="CJ12" s="1325"/>
      <c r="CK12" s="1325"/>
      <c r="CL12" s="1325"/>
      <c r="CM12" s="1325"/>
      <c r="CN12" s="1325"/>
      <c r="CO12" s="1325"/>
      <c r="CP12" s="1325"/>
      <c r="CQ12" s="1325"/>
      <c r="CR12" s="1325"/>
      <c r="CS12" s="1325"/>
      <c r="CT12" s="1325"/>
      <c r="CU12" s="1325"/>
      <c r="CV12" s="1325"/>
      <c r="CW12" s="1325"/>
      <c r="CX12" s="1325"/>
      <c r="CY12" s="1325"/>
      <c r="CZ12" s="1325"/>
      <c r="DA12" s="1325"/>
      <c r="DB12" s="1325"/>
      <c r="DC12" s="1325"/>
      <c r="DD12" s="1325"/>
      <c r="DE12" s="1325"/>
      <c r="DF12" s="291"/>
      <c r="DG12" s="291"/>
      <c r="DH12" s="291"/>
      <c r="DI12" s="291"/>
      <c r="DJ12" s="291"/>
      <c r="DK12" s="291"/>
      <c r="DL12" s="291"/>
      <c r="DM12" s="291"/>
      <c r="DN12" s="291"/>
      <c r="DO12" s="291"/>
      <c r="DP12" s="291"/>
      <c r="DQ12" s="291"/>
      <c r="DR12" s="291"/>
      <c r="DS12" s="291"/>
      <c r="DT12" s="291"/>
      <c r="DU12" s="291"/>
      <c r="DV12" s="291"/>
      <c r="DW12" s="291"/>
      <c r="EM12" s="290" t="s">
        <v>607</v>
      </c>
    </row>
    <row r="13" spans="1:143" s="290" customFormat="1" ht="13.2" x14ac:dyDescent="0.2">
      <c r="A13" s="1325"/>
      <c r="B13" s="1325"/>
      <c r="C13" s="1325"/>
      <c r="D13" s="1325"/>
      <c r="E13" s="1325"/>
      <c r="F13" s="1325"/>
      <c r="G13" s="1325"/>
      <c r="H13" s="1325"/>
      <c r="I13" s="1325"/>
      <c r="J13" s="1325"/>
      <c r="K13" s="1325"/>
      <c r="L13" s="1325"/>
      <c r="M13" s="1325"/>
      <c r="N13" s="1325"/>
      <c r="O13" s="1325"/>
      <c r="P13" s="1325"/>
      <c r="Q13" s="1325"/>
      <c r="R13" s="1325"/>
      <c r="S13" s="1325"/>
      <c r="T13" s="1325"/>
      <c r="U13" s="1325"/>
      <c r="V13" s="1325"/>
      <c r="W13" s="1325"/>
      <c r="X13" s="1325"/>
      <c r="Y13" s="1325"/>
      <c r="Z13" s="1325"/>
      <c r="AA13" s="1325"/>
      <c r="AB13" s="1325"/>
      <c r="AC13" s="1325"/>
      <c r="AD13" s="1325"/>
      <c r="AE13" s="1325"/>
      <c r="AF13" s="1325"/>
      <c r="AG13" s="1325"/>
      <c r="AH13" s="1325"/>
      <c r="AI13" s="1325"/>
      <c r="AJ13" s="1325"/>
      <c r="AK13" s="1325"/>
      <c r="AL13" s="1325"/>
      <c r="AM13" s="1325"/>
      <c r="AN13" s="1325"/>
      <c r="AO13" s="1325"/>
      <c r="AP13" s="1325"/>
      <c r="AQ13" s="1325"/>
      <c r="AR13" s="1325"/>
      <c r="AS13" s="1325"/>
      <c r="AT13" s="1325"/>
      <c r="AU13" s="1325"/>
      <c r="AV13" s="1325"/>
      <c r="AW13" s="1325"/>
      <c r="AX13" s="1325"/>
      <c r="AY13" s="1325"/>
      <c r="AZ13" s="1325"/>
      <c r="BA13" s="1325"/>
      <c r="BB13" s="1325"/>
      <c r="BC13" s="1325"/>
      <c r="BD13" s="1325"/>
      <c r="BE13" s="1325"/>
      <c r="BF13" s="1325"/>
      <c r="BG13" s="1325"/>
      <c r="BH13" s="1325"/>
      <c r="BI13" s="1325"/>
      <c r="BJ13" s="1325"/>
      <c r="BK13" s="1325"/>
      <c r="BL13" s="1325"/>
      <c r="BM13" s="1325"/>
      <c r="BN13" s="1325"/>
      <c r="BO13" s="1325"/>
      <c r="BP13" s="1325"/>
      <c r="BQ13" s="1325"/>
      <c r="BR13" s="1325"/>
      <c r="BS13" s="1325"/>
      <c r="BT13" s="1325"/>
      <c r="BU13" s="1325"/>
      <c r="BV13" s="1325"/>
      <c r="BW13" s="1325"/>
      <c r="BX13" s="1325"/>
      <c r="BY13" s="1325"/>
      <c r="BZ13" s="1325"/>
      <c r="CA13" s="1325"/>
      <c r="CB13" s="1325"/>
      <c r="CC13" s="1325"/>
      <c r="CD13" s="1325"/>
      <c r="CE13" s="1325"/>
      <c r="CF13" s="1325"/>
      <c r="CG13" s="1325"/>
      <c r="CH13" s="1325"/>
      <c r="CI13" s="1325"/>
      <c r="CJ13" s="1325"/>
      <c r="CK13" s="1325"/>
      <c r="CL13" s="1325"/>
      <c r="CM13" s="1325"/>
      <c r="CN13" s="1325"/>
      <c r="CO13" s="1325"/>
      <c r="CP13" s="1325"/>
      <c r="CQ13" s="1325"/>
      <c r="CR13" s="1325"/>
      <c r="CS13" s="1325"/>
      <c r="CT13" s="1325"/>
      <c r="CU13" s="1325"/>
      <c r="CV13" s="1325"/>
      <c r="CW13" s="1325"/>
      <c r="CX13" s="1325"/>
      <c r="CY13" s="1325"/>
      <c r="CZ13" s="1325"/>
      <c r="DA13" s="1325"/>
      <c r="DB13" s="1325"/>
      <c r="DC13" s="1325"/>
      <c r="DD13" s="1325"/>
      <c r="DE13" s="1325"/>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1325"/>
      <c r="B14" s="1325"/>
      <c r="C14" s="1325"/>
      <c r="D14" s="1325"/>
      <c r="E14" s="1325"/>
      <c r="F14" s="1325"/>
      <c r="G14" s="1325"/>
      <c r="H14" s="1325"/>
      <c r="I14" s="1325"/>
      <c r="J14" s="1325"/>
      <c r="K14" s="1325"/>
      <c r="L14" s="1325"/>
      <c r="M14" s="1325"/>
      <c r="N14" s="1325"/>
      <c r="O14" s="1325"/>
      <c r="P14" s="1325"/>
      <c r="Q14" s="1325"/>
      <c r="R14" s="1325"/>
      <c r="S14" s="1325"/>
      <c r="T14" s="1325"/>
      <c r="U14" s="1325"/>
      <c r="V14" s="1325"/>
      <c r="W14" s="1325"/>
      <c r="X14" s="1325"/>
      <c r="Y14" s="1325"/>
      <c r="Z14" s="1325"/>
      <c r="AA14" s="1325"/>
      <c r="AB14" s="1325"/>
      <c r="AC14" s="1325"/>
      <c r="AD14" s="1325"/>
      <c r="AE14" s="1325"/>
      <c r="AF14" s="1325"/>
      <c r="AG14" s="1325"/>
      <c r="AH14" s="1325"/>
      <c r="AI14" s="1325"/>
      <c r="AJ14" s="1325"/>
      <c r="AK14" s="1325"/>
      <c r="AL14" s="1325"/>
      <c r="AM14" s="1325"/>
      <c r="AN14" s="1325"/>
      <c r="AO14" s="1325"/>
      <c r="AP14" s="1325"/>
      <c r="AQ14" s="1325"/>
      <c r="AR14" s="1325"/>
      <c r="AS14" s="1325"/>
      <c r="AT14" s="1325"/>
      <c r="AU14" s="1325"/>
      <c r="AV14" s="1325"/>
      <c r="AW14" s="1325"/>
      <c r="AX14" s="1325"/>
      <c r="AY14" s="1325"/>
      <c r="AZ14" s="1325"/>
      <c r="BA14" s="1325"/>
      <c r="BB14" s="1325"/>
      <c r="BC14" s="1325"/>
      <c r="BD14" s="1325"/>
      <c r="BE14" s="1325"/>
      <c r="BF14" s="1325"/>
      <c r="BG14" s="1325"/>
      <c r="BH14" s="1325"/>
      <c r="BI14" s="1325"/>
      <c r="BJ14" s="1325"/>
      <c r="BK14" s="1325"/>
      <c r="BL14" s="1325"/>
      <c r="BM14" s="1325"/>
      <c r="BN14" s="1325"/>
      <c r="BO14" s="1325"/>
      <c r="BP14" s="1325"/>
      <c r="BQ14" s="1325"/>
      <c r="BR14" s="1325"/>
      <c r="BS14" s="1325"/>
      <c r="BT14" s="1325"/>
      <c r="BU14" s="1325"/>
      <c r="BV14" s="1325"/>
      <c r="BW14" s="1325"/>
      <c r="BX14" s="1325"/>
      <c r="BY14" s="1325"/>
      <c r="BZ14" s="1325"/>
      <c r="CA14" s="1325"/>
      <c r="CB14" s="1325"/>
      <c r="CC14" s="1325"/>
      <c r="CD14" s="1325"/>
      <c r="CE14" s="1325"/>
      <c r="CF14" s="1325"/>
      <c r="CG14" s="1325"/>
      <c r="CH14" s="1325"/>
      <c r="CI14" s="1325"/>
      <c r="CJ14" s="1325"/>
      <c r="CK14" s="1325"/>
      <c r="CL14" s="1325"/>
      <c r="CM14" s="1325"/>
      <c r="CN14" s="1325"/>
      <c r="CO14" s="1325"/>
      <c r="CP14" s="1325"/>
      <c r="CQ14" s="1325"/>
      <c r="CR14" s="1325"/>
      <c r="CS14" s="1325"/>
      <c r="CT14" s="1325"/>
      <c r="CU14" s="1325"/>
      <c r="CV14" s="1325"/>
      <c r="CW14" s="1325"/>
      <c r="CX14" s="1325"/>
      <c r="CY14" s="1325"/>
      <c r="CZ14" s="1325"/>
      <c r="DA14" s="1325"/>
      <c r="DB14" s="1325"/>
      <c r="DC14" s="1325"/>
      <c r="DD14" s="1325"/>
      <c r="DE14" s="1325"/>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1267"/>
      <c r="B15" s="1325"/>
      <c r="C15" s="1325"/>
      <c r="D15" s="1325"/>
      <c r="E15" s="1325"/>
      <c r="F15" s="1325"/>
      <c r="G15" s="1325"/>
      <c r="H15" s="1325"/>
      <c r="I15" s="1325"/>
      <c r="J15" s="1325"/>
      <c r="K15" s="1325"/>
      <c r="L15" s="1325"/>
      <c r="M15" s="1325"/>
      <c r="N15" s="1325"/>
      <c r="O15" s="1325"/>
      <c r="P15" s="1325"/>
      <c r="Q15" s="1325"/>
      <c r="R15" s="1325"/>
      <c r="S15" s="1325"/>
      <c r="T15" s="1325"/>
      <c r="U15" s="1325"/>
      <c r="V15" s="1325"/>
      <c r="W15" s="1325"/>
      <c r="X15" s="1325"/>
      <c r="Y15" s="1325"/>
      <c r="Z15" s="1325"/>
      <c r="AA15" s="1325"/>
      <c r="AB15" s="1325"/>
      <c r="AC15" s="1325"/>
      <c r="AD15" s="1325"/>
      <c r="AE15" s="1325"/>
      <c r="AF15" s="1325"/>
      <c r="AG15" s="1325"/>
      <c r="AH15" s="1325"/>
      <c r="AI15" s="1325"/>
      <c r="AJ15" s="1325"/>
      <c r="AK15" s="1325"/>
      <c r="AL15" s="1325"/>
      <c r="AM15" s="1325"/>
      <c r="AN15" s="1325"/>
      <c r="AO15" s="1325"/>
      <c r="AP15" s="1325"/>
      <c r="AQ15" s="1325"/>
      <c r="AR15" s="1325"/>
      <c r="AS15" s="1325"/>
      <c r="AT15" s="1325"/>
      <c r="AU15" s="1325"/>
      <c r="AV15" s="1325"/>
      <c r="AW15" s="1325"/>
      <c r="AX15" s="1325"/>
      <c r="AY15" s="1325"/>
      <c r="AZ15" s="1325"/>
      <c r="BA15" s="1325"/>
      <c r="BB15" s="1325"/>
      <c r="BC15" s="1325"/>
      <c r="BD15" s="1325"/>
      <c r="BE15" s="1325"/>
      <c r="BF15" s="1325"/>
      <c r="BG15" s="1325"/>
      <c r="BH15" s="1325"/>
      <c r="BI15" s="1325"/>
      <c r="BJ15" s="1325"/>
      <c r="BK15" s="1325"/>
      <c r="BL15" s="1325"/>
      <c r="BM15" s="1325"/>
      <c r="BN15" s="1325"/>
      <c r="BO15" s="1325"/>
      <c r="BP15" s="1325"/>
      <c r="BQ15" s="1325"/>
      <c r="BR15" s="1325"/>
      <c r="BS15" s="1325"/>
      <c r="BT15" s="1325"/>
      <c r="BU15" s="1325"/>
      <c r="BV15" s="1325"/>
      <c r="BW15" s="1325"/>
      <c r="BX15" s="1325"/>
      <c r="BY15" s="1325"/>
      <c r="BZ15" s="1325"/>
      <c r="CA15" s="1325"/>
      <c r="CB15" s="1325"/>
      <c r="CC15" s="1325"/>
      <c r="CD15" s="1325"/>
      <c r="CE15" s="1325"/>
      <c r="CF15" s="1325"/>
      <c r="CG15" s="1325"/>
      <c r="CH15" s="1325"/>
      <c r="CI15" s="1325"/>
      <c r="CJ15" s="1325"/>
      <c r="CK15" s="1325"/>
      <c r="CL15" s="1325"/>
      <c r="CM15" s="1325"/>
      <c r="CN15" s="1325"/>
      <c r="CO15" s="1325"/>
      <c r="CP15" s="1325"/>
      <c r="CQ15" s="1325"/>
      <c r="CR15" s="1325"/>
      <c r="CS15" s="1325"/>
      <c r="CT15" s="1325"/>
      <c r="CU15" s="1325"/>
      <c r="CV15" s="1325"/>
      <c r="CW15" s="1325"/>
      <c r="CX15" s="1325"/>
      <c r="CY15" s="1325"/>
      <c r="CZ15" s="1325"/>
      <c r="DA15" s="1325"/>
      <c r="DB15" s="1325"/>
      <c r="DC15" s="1325"/>
      <c r="DD15" s="1325"/>
      <c r="DE15" s="1325"/>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1267"/>
      <c r="B16" s="1325"/>
      <c r="C16" s="1325"/>
      <c r="D16" s="1325"/>
      <c r="E16" s="1325"/>
      <c r="F16" s="1325"/>
      <c r="G16" s="1325"/>
      <c r="H16" s="1325"/>
      <c r="I16" s="1325"/>
      <c r="J16" s="1325"/>
      <c r="K16" s="1325"/>
      <c r="L16" s="1325"/>
      <c r="M16" s="1325"/>
      <c r="N16" s="1325"/>
      <c r="O16" s="1325"/>
      <c r="P16" s="1325"/>
      <c r="Q16" s="1325"/>
      <c r="R16" s="1325"/>
      <c r="S16" s="1325"/>
      <c r="T16" s="1325"/>
      <c r="U16" s="1325"/>
      <c r="V16" s="1325"/>
      <c r="W16" s="1325"/>
      <c r="X16" s="1325"/>
      <c r="Y16" s="1325"/>
      <c r="Z16" s="1325"/>
      <c r="AA16" s="1325"/>
      <c r="AB16" s="1325"/>
      <c r="AC16" s="1325"/>
      <c r="AD16" s="1325"/>
      <c r="AE16" s="1325"/>
      <c r="AF16" s="1325"/>
      <c r="AG16" s="1325"/>
      <c r="AH16" s="1325"/>
      <c r="AI16" s="1325"/>
      <c r="AJ16" s="1325"/>
      <c r="AK16" s="1325"/>
      <c r="AL16" s="1325"/>
      <c r="AM16" s="1325"/>
      <c r="AN16" s="1325"/>
      <c r="AO16" s="1325"/>
      <c r="AP16" s="1325"/>
      <c r="AQ16" s="1325"/>
      <c r="AR16" s="1325"/>
      <c r="AS16" s="1325"/>
      <c r="AT16" s="1325"/>
      <c r="AU16" s="1325"/>
      <c r="AV16" s="1325"/>
      <c r="AW16" s="1325"/>
      <c r="AX16" s="1325"/>
      <c r="AY16" s="1325"/>
      <c r="AZ16" s="1325"/>
      <c r="BA16" s="1325"/>
      <c r="BB16" s="1325"/>
      <c r="BC16" s="1325"/>
      <c r="BD16" s="1325"/>
      <c r="BE16" s="1325"/>
      <c r="BF16" s="1325"/>
      <c r="BG16" s="1325"/>
      <c r="BH16" s="1325"/>
      <c r="BI16" s="1325"/>
      <c r="BJ16" s="1325"/>
      <c r="BK16" s="1325"/>
      <c r="BL16" s="1325"/>
      <c r="BM16" s="1325"/>
      <c r="BN16" s="1325"/>
      <c r="BO16" s="1325"/>
      <c r="BP16" s="1325"/>
      <c r="BQ16" s="1325"/>
      <c r="BR16" s="1325"/>
      <c r="BS16" s="1325"/>
      <c r="BT16" s="1325"/>
      <c r="BU16" s="1325"/>
      <c r="BV16" s="1325"/>
      <c r="BW16" s="1325"/>
      <c r="BX16" s="1325"/>
      <c r="BY16" s="1325"/>
      <c r="BZ16" s="1325"/>
      <c r="CA16" s="1325"/>
      <c r="CB16" s="1325"/>
      <c r="CC16" s="1325"/>
      <c r="CD16" s="1325"/>
      <c r="CE16" s="1325"/>
      <c r="CF16" s="1325"/>
      <c r="CG16" s="1325"/>
      <c r="CH16" s="1325"/>
      <c r="CI16" s="1325"/>
      <c r="CJ16" s="1325"/>
      <c r="CK16" s="1325"/>
      <c r="CL16" s="1325"/>
      <c r="CM16" s="1325"/>
      <c r="CN16" s="1325"/>
      <c r="CO16" s="1325"/>
      <c r="CP16" s="1325"/>
      <c r="CQ16" s="1325"/>
      <c r="CR16" s="1325"/>
      <c r="CS16" s="1325"/>
      <c r="CT16" s="1325"/>
      <c r="CU16" s="1325"/>
      <c r="CV16" s="1325"/>
      <c r="CW16" s="1325"/>
      <c r="CX16" s="1325"/>
      <c r="CY16" s="1325"/>
      <c r="CZ16" s="1325"/>
      <c r="DA16" s="1325"/>
      <c r="DB16" s="1325"/>
      <c r="DC16" s="1325"/>
      <c r="DD16" s="1325"/>
      <c r="DE16" s="1325"/>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1267"/>
      <c r="B17" s="1325"/>
      <c r="C17" s="1325"/>
      <c r="D17" s="1325"/>
      <c r="E17" s="1325"/>
      <c r="F17" s="1325"/>
      <c r="G17" s="1325"/>
      <c r="H17" s="1325"/>
      <c r="I17" s="1325"/>
      <c r="J17" s="1325"/>
      <c r="K17" s="1325"/>
      <c r="L17" s="1325"/>
      <c r="M17" s="1325"/>
      <c r="N17" s="1325"/>
      <c r="O17" s="1325"/>
      <c r="P17" s="1325"/>
      <c r="Q17" s="1325"/>
      <c r="R17" s="1325"/>
      <c r="S17" s="1325"/>
      <c r="T17" s="1325"/>
      <c r="U17" s="1325"/>
      <c r="V17" s="1325"/>
      <c r="W17" s="1325"/>
      <c r="X17" s="1325"/>
      <c r="Y17" s="1325"/>
      <c r="Z17" s="1325"/>
      <c r="AA17" s="1325"/>
      <c r="AB17" s="1325"/>
      <c r="AC17" s="1325"/>
      <c r="AD17" s="1325"/>
      <c r="AE17" s="1325"/>
      <c r="AF17" s="1325"/>
      <c r="AG17" s="1325"/>
      <c r="AH17" s="1325"/>
      <c r="AI17" s="1325"/>
      <c r="AJ17" s="1325"/>
      <c r="AK17" s="1325"/>
      <c r="AL17" s="1325"/>
      <c r="AM17" s="1325"/>
      <c r="AN17" s="1325"/>
      <c r="AO17" s="1325"/>
      <c r="AP17" s="1325"/>
      <c r="AQ17" s="1325"/>
      <c r="AR17" s="1325"/>
      <c r="AS17" s="1325"/>
      <c r="AT17" s="1325"/>
      <c r="AU17" s="1325"/>
      <c r="AV17" s="1325"/>
      <c r="AW17" s="1325"/>
      <c r="AX17" s="1325"/>
      <c r="AY17" s="1325"/>
      <c r="AZ17" s="1325"/>
      <c r="BA17" s="1325"/>
      <c r="BB17" s="1325"/>
      <c r="BC17" s="1325"/>
      <c r="BD17" s="1325"/>
      <c r="BE17" s="1325"/>
      <c r="BF17" s="1325"/>
      <c r="BG17" s="1325"/>
      <c r="BH17" s="1325"/>
      <c r="BI17" s="1325"/>
      <c r="BJ17" s="1325"/>
      <c r="BK17" s="1325"/>
      <c r="BL17" s="1325"/>
      <c r="BM17" s="1325"/>
      <c r="BN17" s="1325"/>
      <c r="BO17" s="1325"/>
      <c r="BP17" s="1325"/>
      <c r="BQ17" s="1325"/>
      <c r="BR17" s="1325"/>
      <c r="BS17" s="1325"/>
      <c r="BT17" s="1325"/>
      <c r="BU17" s="1325"/>
      <c r="BV17" s="1325"/>
      <c r="BW17" s="1325"/>
      <c r="BX17" s="1325"/>
      <c r="BY17" s="1325"/>
      <c r="BZ17" s="1325"/>
      <c r="CA17" s="1325"/>
      <c r="CB17" s="1325"/>
      <c r="CC17" s="1325"/>
      <c r="CD17" s="1325"/>
      <c r="CE17" s="1325"/>
      <c r="CF17" s="1325"/>
      <c r="CG17" s="1325"/>
      <c r="CH17" s="1325"/>
      <c r="CI17" s="1325"/>
      <c r="CJ17" s="1325"/>
      <c r="CK17" s="1325"/>
      <c r="CL17" s="1325"/>
      <c r="CM17" s="1325"/>
      <c r="CN17" s="1325"/>
      <c r="CO17" s="1325"/>
      <c r="CP17" s="1325"/>
      <c r="CQ17" s="1325"/>
      <c r="CR17" s="1325"/>
      <c r="CS17" s="1325"/>
      <c r="CT17" s="1325"/>
      <c r="CU17" s="1325"/>
      <c r="CV17" s="1325"/>
      <c r="CW17" s="1325"/>
      <c r="CX17" s="1325"/>
      <c r="CY17" s="1325"/>
      <c r="CZ17" s="1325"/>
      <c r="DA17" s="1325"/>
      <c r="DB17" s="1325"/>
      <c r="DC17" s="1325"/>
      <c r="DD17" s="1325"/>
      <c r="DE17" s="1325"/>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1267"/>
      <c r="B18" s="1325"/>
      <c r="C18" s="1325"/>
      <c r="D18" s="1325"/>
      <c r="E18" s="1325"/>
      <c r="F18" s="1325"/>
      <c r="G18" s="1325"/>
      <c r="H18" s="1325"/>
      <c r="I18" s="1325"/>
      <c r="J18" s="1325"/>
      <c r="K18" s="1325"/>
      <c r="L18" s="1325"/>
      <c r="M18" s="1325"/>
      <c r="N18" s="1325"/>
      <c r="O18" s="1325"/>
      <c r="P18" s="1325"/>
      <c r="Q18" s="1325"/>
      <c r="R18" s="1325"/>
      <c r="S18" s="1325"/>
      <c r="T18" s="1325"/>
      <c r="U18" s="1325"/>
      <c r="V18" s="1325"/>
      <c r="W18" s="1325"/>
      <c r="X18" s="1325"/>
      <c r="Y18" s="1325"/>
      <c r="Z18" s="1325"/>
      <c r="AA18" s="1325"/>
      <c r="AB18" s="1325"/>
      <c r="AC18" s="1325"/>
      <c r="AD18" s="1325"/>
      <c r="AE18" s="1325"/>
      <c r="AF18" s="1325"/>
      <c r="AG18" s="1325"/>
      <c r="AH18" s="1325"/>
      <c r="AI18" s="1325"/>
      <c r="AJ18" s="1325"/>
      <c r="AK18" s="1325"/>
      <c r="AL18" s="1325"/>
      <c r="AM18" s="1325"/>
      <c r="AN18" s="1325"/>
      <c r="AO18" s="1325"/>
      <c r="AP18" s="1325"/>
      <c r="AQ18" s="1325"/>
      <c r="AR18" s="1325"/>
      <c r="AS18" s="1325"/>
      <c r="AT18" s="1325"/>
      <c r="AU18" s="1325"/>
      <c r="AV18" s="1325"/>
      <c r="AW18" s="1325"/>
      <c r="AX18" s="1325"/>
      <c r="AY18" s="1325"/>
      <c r="AZ18" s="1325"/>
      <c r="BA18" s="1325"/>
      <c r="BB18" s="1325"/>
      <c r="BC18" s="1325"/>
      <c r="BD18" s="1325"/>
      <c r="BE18" s="1325"/>
      <c r="BF18" s="1325"/>
      <c r="BG18" s="1325"/>
      <c r="BH18" s="1325"/>
      <c r="BI18" s="1325"/>
      <c r="BJ18" s="1325"/>
      <c r="BK18" s="1325"/>
      <c r="BL18" s="1325"/>
      <c r="BM18" s="1325"/>
      <c r="BN18" s="1325"/>
      <c r="BO18" s="1325"/>
      <c r="BP18" s="1325"/>
      <c r="BQ18" s="1325"/>
      <c r="BR18" s="1325"/>
      <c r="BS18" s="1325"/>
      <c r="BT18" s="1325"/>
      <c r="BU18" s="1325"/>
      <c r="BV18" s="1325"/>
      <c r="BW18" s="1325"/>
      <c r="BX18" s="1325"/>
      <c r="BY18" s="1325"/>
      <c r="BZ18" s="1325"/>
      <c r="CA18" s="1325"/>
      <c r="CB18" s="1325"/>
      <c r="CC18" s="1325"/>
      <c r="CD18" s="1325"/>
      <c r="CE18" s="1325"/>
      <c r="CF18" s="1325"/>
      <c r="CG18" s="1325"/>
      <c r="CH18" s="1325"/>
      <c r="CI18" s="1325"/>
      <c r="CJ18" s="1325"/>
      <c r="CK18" s="1325"/>
      <c r="CL18" s="1325"/>
      <c r="CM18" s="1325"/>
      <c r="CN18" s="1325"/>
      <c r="CO18" s="1325"/>
      <c r="CP18" s="1325"/>
      <c r="CQ18" s="1325"/>
      <c r="CR18" s="1325"/>
      <c r="CS18" s="1325"/>
      <c r="CT18" s="1325"/>
      <c r="CU18" s="1325"/>
      <c r="CV18" s="1325"/>
      <c r="CW18" s="1325"/>
      <c r="CX18" s="1325"/>
      <c r="CY18" s="1325"/>
      <c r="CZ18" s="1325"/>
      <c r="DA18" s="1325"/>
      <c r="DB18" s="1325"/>
      <c r="DC18" s="1325"/>
      <c r="DD18" s="1325"/>
      <c r="DE18" s="1325"/>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1267"/>
      <c r="DE19" s="1267"/>
    </row>
    <row r="20" spans="1:351" ht="13.2" x14ac:dyDescent="0.2">
      <c r="DD20" s="1267"/>
      <c r="DE20" s="1267"/>
    </row>
    <row r="21" spans="1:351" ht="16.2" x14ac:dyDescent="0.2">
      <c r="B21" s="1324"/>
      <c r="C21" s="1320"/>
      <c r="D21" s="1320"/>
      <c r="E21" s="1320"/>
      <c r="F21" s="1320"/>
      <c r="G21" s="1320"/>
      <c r="H21" s="1320"/>
      <c r="I21" s="1320"/>
      <c r="J21" s="1320"/>
      <c r="K21" s="1320"/>
      <c r="L21" s="1320"/>
      <c r="M21" s="1320"/>
      <c r="N21" s="1323"/>
      <c r="O21" s="1320"/>
      <c r="P21" s="1320"/>
      <c r="Q21" s="1320"/>
      <c r="R21" s="1320"/>
      <c r="S21" s="1320"/>
      <c r="T21" s="1320"/>
      <c r="U21" s="1320"/>
      <c r="V21" s="1320"/>
      <c r="W21" s="1320"/>
      <c r="X21" s="1320"/>
      <c r="Y21" s="1320"/>
      <c r="Z21" s="1320"/>
      <c r="AA21" s="1320"/>
      <c r="AB21" s="1320"/>
      <c r="AC21" s="1320"/>
      <c r="AD21" s="1320"/>
      <c r="AE21" s="1320"/>
      <c r="AF21" s="1320"/>
      <c r="AG21" s="1320"/>
      <c r="AH21" s="1320"/>
      <c r="AI21" s="1320"/>
      <c r="AJ21" s="1320"/>
      <c r="AK21" s="1320"/>
      <c r="AL21" s="1320"/>
      <c r="AM21" s="1320"/>
      <c r="AN21" s="1320"/>
      <c r="AO21" s="1320"/>
      <c r="AP21" s="1320"/>
      <c r="AQ21" s="1320"/>
      <c r="AR21" s="1320"/>
      <c r="AS21" s="1320"/>
      <c r="AT21" s="1323"/>
      <c r="AU21" s="1320"/>
      <c r="AV21" s="1320"/>
      <c r="AW21" s="1320"/>
      <c r="AX21" s="1320"/>
      <c r="AY21" s="1320"/>
      <c r="AZ21" s="1320"/>
      <c r="BA21" s="1320"/>
      <c r="BB21" s="1320"/>
      <c r="BC21" s="1320"/>
      <c r="BD21" s="1320"/>
      <c r="BE21" s="1320"/>
      <c r="BF21" s="1323"/>
      <c r="BG21" s="1320"/>
      <c r="BH21" s="1320"/>
      <c r="BI21" s="1320"/>
      <c r="BJ21" s="1320"/>
      <c r="BK21" s="1320"/>
      <c r="BL21" s="1320"/>
      <c r="BM21" s="1320"/>
      <c r="BN21" s="1320"/>
      <c r="BO21" s="1320"/>
      <c r="BP21" s="1320"/>
      <c r="BQ21" s="1320"/>
      <c r="BR21" s="1323"/>
      <c r="BS21" s="1320"/>
      <c r="BT21" s="1320"/>
      <c r="BU21" s="1320"/>
      <c r="BV21" s="1320"/>
      <c r="BW21" s="1320"/>
      <c r="BX21" s="1320"/>
      <c r="BY21" s="1320"/>
      <c r="BZ21" s="1320"/>
      <c r="CA21" s="1320"/>
      <c r="CB21" s="1320"/>
      <c r="CC21" s="1320"/>
      <c r="CD21" s="1323"/>
      <c r="CE21" s="1320"/>
      <c r="CF21" s="1320"/>
      <c r="CG21" s="1320"/>
      <c r="CH21" s="1320"/>
      <c r="CI21" s="1320"/>
      <c r="CJ21" s="1320"/>
      <c r="CK21" s="1320"/>
      <c r="CL21" s="1320"/>
      <c r="CM21" s="1320"/>
      <c r="CN21" s="1320"/>
      <c r="CO21" s="1320"/>
      <c r="CP21" s="1323"/>
      <c r="CQ21" s="1320"/>
      <c r="CR21" s="1320"/>
      <c r="CS21" s="1320"/>
      <c r="CT21" s="1320"/>
      <c r="CU21" s="1320"/>
      <c r="CV21" s="1320"/>
      <c r="CW21" s="1320"/>
      <c r="CX21" s="1320"/>
      <c r="CY21" s="1320"/>
      <c r="CZ21" s="1320"/>
      <c r="DA21" s="1320"/>
      <c r="DB21" s="1323"/>
      <c r="DC21" s="1320"/>
      <c r="DD21" s="1319"/>
      <c r="DE21" s="1267"/>
      <c r="MM21" s="1322"/>
    </row>
    <row r="22" spans="1:351" ht="16.2" x14ac:dyDescent="0.2">
      <c r="B22" s="1268"/>
      <c r="MM22" s="1322"/>
    </row>
    <row r="23" spans="1:351" ht="13.2" x14ac:dyDescent="0.2">
      <c r="B23" s="1268"/>
    </row>
    <row r="24" spans="1:351" ht="13.2" x14ac:dyDescent="0.2">
      <c r="B24" s="1268"/>
    </row>
    <row r="25" spans="1:351" ht="13.2" x14ac:dyDescent="0.2">
      <c r="B25" s="1268"/>
    </row>
    <row r="26" spans="1:351" ht="13.2" x14ac:dyDescent="0.2">
      <c r="B26" s="1268"/>
    </row>
    <row r="27" spans="1:351" ht="13.2" x14ac:dyDescent="0.2">
      <c r="B27" s="1268"/>
    </row>
    <row r="28" spans="1:351" ht="13.2" x14ac:dyDescent="0.2">
      <c r="B28" s="1268"/>
    </row>
    <row r="29" spans="1:351" ht="13.2" x14ac:dyDescent="0.2">
      <c r="B29" s="1268"/>
    </row>
    <row r="30" spans="1:351" ht="13.2" x14ac:dyDescent="0.2">
      <c r="B30" s="1268"/>
    </row>
    <row r="31" spans="1:351" ht="13.2" x14ac:dyDescent="0.2">
      <c r="B31" s="1268"/>
    </row>
    <row r="32" spans="1:351" ht="13.2" x14ac:dyDescent="0.2">
      <c r="B32" s="1268"/>
    </row>
    <row r="33" spans="2:109" ht="13.2" x14ac:dyDescent="0.2">
      <c r="B33" s="1268"/>
    </row>
    <row r="34" spans="2:109" ht="13.2" x14ac:dyDescent="0.2">
      <c r="B34" s="1268"/>
    </row>
    <row r="35" spans="2:109" ht="13.2" x14ac:dyDescent="0.2">
      <c r="B35" s="1268"/>
    </row>
    <row r="36" spans="2:109" ht="13.2" x14ac:dyDescent="0.2">
      <c r="B36" s="1268"/>
    </row>
    <row r="37" spans="2:109" ht="13.2" x14ac:dyDescent="0.2">
      <c r="B37" s="1268"/>
    </row>
    <row r="38" spans="2:109" ht="13.2" x14ac:dyDescent="0.2">
      <c r="B38" s="1268"/>
    </row>
    <row r="39" spans="2:109" ht="13.2" x14ac:dyDescent="0.2">
      <c r="B39" s="1273"/>
      <c r="C39" s="1272"/>
      <c r="D39" s="1272"/>
      <c r="E39" s="1272"/>
      <c r="F39" s="1272"/>
      <c r="G39" s="1272"/>
      <c r="H39" s="1272"/>
      <c r="I39" s="1272"/>
      <c r="J39" s="1272"/>
      <c r="K39" s="1272"/>
      <c r="L39" s="1272"/>
      <c r="M39" s="1272"/>
      <c r="N39" s="1272"/>
      <c r="O39" s="1272"/>
      <c r="P39" s="1272"/>
      <c r="Q39" s="1272"/>
      <c r="R39" s="1272"/>
      <c r="S39" s="1272"/>
      <c r="T39" s="1272"/>
      <c r="U39" s="1272"/>
      <c r="V39" s="1272"/>
      <c r="W39" s="1272"/>
      <c r="X39" s="1272"/>
      <c r="Y39" s="1272"/>
      <c r="Z39" s="1272"/>
      <c r="AA39" s="1272"/>
      <c r="AB39" s="1272"/>
      <c r="AC39" s="1272"/>
      <c r="AD39" s="1272"/>
      <c r="AE39" s="1272"/>
      <c r="AF39" s="1272"/>
      <c r="AG39" s="1272"/>
      <c r="AH39" s="1272"/>
      <c r="AI39" s="1272"/>
      <c r="AJ39" s="1272"/>
      <c r="AK39" s="1272"/>
      <c r="AL39" s="1272"/>
      <c r="AM39" s="1272"/>
      <c r="AN39" s="1272"/>
      <c r="AO39" s="1272"/>
      <c r="AP39" s="1272"/>
      <c r="AQ39" s="1272"/>
      <c r="AR39" s="1272"/>
      <c r="AS39" s="1272"/>
      <c r="AT39" s="1272"/>
      <c r="AU39" s="1272"/>
      <c r="AV39" s="1272"/>
      <c r="AW39" s="1272"/>
      <c r="AX39" s="1272"/>
      <c r="AY39" s="1272"/>
      <c r="AZ39" s="1272"/>
      <c r="BA39" s="1272"/>
      <c r="BB39" s="1272"/>
      <c r="BC39" s="1272"/>
      <c r="BD39" s="1272"/>
      <c r="BE39" s="1272"/>
      <c r="BF39" s="1272"/>
      <c r="BG39" s="1272"/>
      <c r="BH39" s="1272"/>
      <c r="BI39" s="1272"/>
      <c r="BJ39" s="1272"/>
      <c r="BK39" s="1272"/>
      <c r="BL39" s="1272"/>
      <c r="BM39" s="1272"/>
      <c r="BN39" s="1272"/>
      <c r="BO39" s="1272"/>
      <c r="BP39" s="1272"/>
      <c r="BQ39" s="1272"/>
      <c r="BR39" s="1272"/>
      <c r="BS39" s="1272"/>
      <c r="BT39" s="1272"/>
      <c r="BU39" s="1272"/>
      <c r="BV39" s="1272"/>
      <c r="BW39" s="1272"/>
      <c r="BX39" s="1272"/>
      <c r="BY39" s="1272"/>
      <c r="BZ39" s="1272"/>
      <c r="CA39" s="1272"/>
      <c r="CB39" s="1272"/>
      <c r="CC39" s="1272"/>
      <c r="CD39" s="1272"/>
      <c r="CE39" s="1272"/>
      <c r="CF39" s="1272"/>
      <c r="CG39" s="1272"/>
      <c r="CH39" s="1272"/>
      <c r="CI39" s="1272"/>
      <c r="CJ39" s="1272"/>
      <c r="CK39" s="1272"/>
      <c r="CL39" s="1272"/>
      <c r="CM39" s="1272"/>
      <c r="CN39" s="1272"/>
      <c r="CO39" s="1272"/>
      <c r="CP39" s="1272"/>
      <c r="CQ39" s="1272"/>
      <c r="CR39" s="1272"/>
      <c r="CS39" s="1272"/>
      <c r="CT39" s="1272"/>
      <c r="CU39" s="1272"/>
      <c r="CV39" s="1272"/>
      <c r="CW39" s="1272"/>
      <c r="CX39" s="1272"/>
      <c r="CY39" s="1272"/>
      <c r="CZ39" s="1272"/>
      <c r="DA39" s="1272"/>
      <c r="DB39" s="1272"/>
      <c r="DC39" s="1272"/>
      <c r="DD39" s="1271"/>
    </row>
    <row r="40" spans="2:109" ht="13.2" x14ac:dyDescent="0.2">
      <c r="B40" s="1309"/>
      <c r="DD40" s="1309"/>
      <c r="DE40" s="1267"/>
    </row>
    <row r="41" spans="2:109" ht="16.2" x14ac:dyDescent="0.2">
      <c r="B41" s="1321" t="s">
        <v>606</v>
      </c>
      <c r="C41" s="1320"/>
      <c r="D41" s="1320"/>
      <c r="E41" s="1320"/>
      <c r="F41" s="1320"/>
      <c r="G41" s="1320"/>
      <c r="H41" s="1320"/>
      <c r="I41" s="1320"/>
      <c r="J41" s="1320"/>
      <c r="K41" s="1320"/>
      <c r="L41" s="1320"/>
      <c r="M41" s="1320"/>
      <c r="N41" s="1320"/>
      <c r="O41" s="1320"/>
      <c r="P41" s="1320"/>
      <c r="Q41" s="1320"/>
      <c r="R41" s="1320"/>
      <c r="S41" s="1320"/>
      <c r="T41" s="1320"/>
      <c r="U41" s="1320"/>
      <c r="V41" s="1320"/>
      <c r="W41" s="1320"/>
      <c r="X41" s="1320"/>
      <c r="Y41" s="1320"/>
      <c r="Z41" s="1320"/>
      <c r="AA41" s="1320"/>
      <c r="AB41" s="1320"/>
      <c r="AC41" s="1320"/>
      <c r="AD41" s="1320"/>
      <c r="AE41" s="1320"/>
      <c r="AF41" s="1320"/>
      <c r="AG41" s="1320"/>
      <c r="AH41" s="1320"/>
      <c r="AI41" s="1320"/>
      <c r="AJ41" s="1320"/>
      <c r="AK41" s="1320"/>
      <c r="AL41" s="1320"/>
      <c r="AM41" s="1320"/>
      <c r="AN41" s="1320"/>
      <c r="AO41" s="1320"/>
      <c r="AP41" s="1320"/>
      <c r="AQ41" s="1320"/>
      <c r="AR41" s="1320"/>
      <c r="AS41" s="1320"/>
      <c r="AT41" s="1320"/>
      <c r="AU41" s="1320"/>
      <c r="AV41" s="1320"/>
      <c r="AW41" s="1320"/>
      <c r="AX41" s="1320"/>
      <c r="AY41" s="1320"/>
      <c r="AZ41" s="1320"/>
      <c r="BA41" s="1320"/>
      <c r="BB41" s="1320"/>
      <c r="BC41" s="1320"/>
      <c r="BD41" s="1320"/>
      <c r="BE41" s="1320"/>
      <c r="BF41" s="1320"/>
      <c r="BG41" s="1320"/>
      <c r="BH41" s="1320"/>
      <c r="BI41" s="1320"/>
      <c r="BJ41" s="1320"/>
      <c r="BK41" s="1320"/>
      <c r="BL41" s="1320"/>
      <c r="BM41" s="1320"/>
      <c r="BN41" s="1320"/>
      <c r="BO41" s="1320"/>
      <c r="BP41" s="1320"/>
      <c r="BQ41" s="1320"/>
      <c r="BR41" s="1320"/>
      <c r="BS41" s="1320"/>
      <c r="BT41" s="1320"/>
      <c r="BU41" s="1320"/>
      <c r="BV41" s="1320"/>
      <c r="BW41" s="1320"/>
      <c r="BX41" s="1320"/>
      <c r="BY41" s="1320"/>
      <c r="BZ41" s="1320"/>
      <c r="CA41" s="1320"/>
      <c r="CB41" s="1320"/>
      <c r="CC41" s="1320"/>
      <c r="CD41" s="1320"/>
      <c r="CE41" s="1320"/>
      <c r="CF41" s="1320"/>
      <c r="CG41" s="1320"/>
      <c r="CH41" s="1320"/>
      <c r="CI41" s="1320"/>
      <c r="CJ41" s="1320"/>
      <c r="CK41" s="1320"/>
      <c r="CL41" s="1320"/>
      <c r="CM41" s="1320"/>
      <c r="CN41" s="1320"/>
      <c r="CO41" s="1320"/>
      <c r="CP41" s="1320"/>
      <c r="CQ41" s="1320"/>
      <c r="CR41" s="1320"/>
      <c r="CS41" s="1320"/>
      <c r="CT41" s="1320"/>
      <c r="CU41" s="1320"/>
      <c r="CV41" s="1320"/>
      <c r="CW41" s="1320"/>
      <c r="CX41" s="1320"/>
      <c r="CY41" s="1320"/>
      <c r="CZ41" s="1320"/>
      <c r="DA41" s="1320"/>
      <c r="DB41" s="1320"/>
      <c r="DC41" s="1320"/>
      <c r="DD41" s="1319"/>
    </row>
    <row r="42" spans="2:109" ht="13.2" x14ac:dyDescent="0.2">
      <c r="B42" s="1268"/>
      <c r="G42" s="1305"/>
      <c r="I42" s="1304"/>
      <c r="J42" s="1304"/>
      <c r="K42" s="1304"/>
      <c r="AM42" s="1305"/>
      <c r="AN42" s="1305" t="s">
        <v>602</v>
      </c>
      <c r="AP42" s="1304"/>
      <c r="AQ42" s="1304"/>
      <c r="AR42" s="1304"/>
      <c r="AY42" s="1305"/>
      <c r="BA42" s="1304"/>
      <c r="BB42" s="1304"/>
      <c r="BC42" s="1304"/>
      <c r="BK42" s="1305"/>
      <c r="BM42" s="1304"/>
      <c r="BN42" s="1304"/>
      <c r="BO42" s="1304"/>
      <c r="BW42" s="1305"/>
      <c r="BY42" s="1304"/>
      <c r="BZ42" s="1304"/>
      <c r="CA42" s="1304"/>
      <c r="CI42" s="1305"/>
      <c r="CK42" s="1304"/>
      <c r="CL42" s="1304"/>
      <c r="CM42" s="1304"/>
      <c r="CU42" s="1305"/>
      <c r="CW42" s="1304"/>
      <c r="CX42" s="1304"/>
      <c r="CY42" s="1304"/>
    </row>
    <row r="43" spans="2:109" ht="13.5" customHeight="1" x14ac:dyDescent="0.2">
      <c r="B43" s="1268"/>
      <c r="AN43" s="1303" t="s">
        <v>605</v>
      </c>
      <c r="AO43" s="1302"/>
      <c r="AP43" s="1302"/>
      <c r="AQ43" s="1302"/>
      <c r="AR43" s="1302"/>
      <c r="AS43" s="1302"/>
      <c r="AT43" s="1302"/>
      <c r="AU43" s="1302"/>
      <c r="AV43" s="1302"/>
      <c r="AW43" s="1302"/>
      <c r="AX43" s="1302"/>
      <c r="AY43" s="1302"/>
      <c r="AZ43" s="1302"/>
      <c r="BA43" s="1302"/>
      <c r="BB43" s="1302"/>
      <c r="BC43" s="1302"/>
      <c r="BD43" s="1302"/>
      <c r="BE43" s="1302"/>
      <c r="BF43" s="1302"/>
      <c r="BG43" s="1302"/>
      <c r="BH43" s="1302"/>
      <c r="BI43" s="1302"/>
      <c r="BJ43" s="1302"/>
      <c r="BK43" s="1302"/>
      <c r="BL43" s="1302"/>
      <c r="BM43" s="1302"/>
      <c r="BN43" s="1302"/>
      <c r="BO43" s="1302"/>
      <c r="BP43" s="1302"/>
      <c r="BQ43" s="1302"/>
      <c r="BR43" s="1302"/>
      <c r="BS43" s="1302"/>
      <c r="BT43" s="1302"/>
      <c r="BU43" s="1302"/>
      <c r="BV43" s="1302"/>
      <c r="BW43" s="1302"/>
      <c r="BX43" s="1302"/>
      <c r="BY43" s="1302"/>
      <c r="BZ43" s="1302"/>
      <c r="CA43" s="1302"/>
      <c r="CB43" s="1302"/>
      <c r="CC43" s="1302"/>
      <c r="CD43" s="1302"/>
      <c r="CE43" s="1302"/>
      <c r="CF43" s="1302"/>
      <c r="CG43" s="1302"/>
      <c r="CH43" s="1302"/>
      <c r="CI43" s="1302"/>
      <c r="CJ43" s="1302"/>
      <c r="CK43" s="1302"/>
      <c r="CL43" s="1302"/>
      <c r="CM43" s="1302"/>
      <c r="CN43" s="1302"/>
      <c r="CO43" s="1302"/>
      <c r="CP43" s="1302"/>
      <c r="CQ43" s="1302"/>
      <c r="CR43" s="1302"/>
      <c r="CS43" s="1302"/>
      <c r="CT43" s="1302"/>
      <c r="CU43" s="1302"/>
      <c r="CV43" s="1302"/>
      <c r="CW43" s="1302"/>
      <c r="CX43" s="1302"/>
      <c r="CY43" s="1302"/>
      <c r="CZ43" s="1302"/>
      <c r="DA43" s="1302"/>
      <c r="DB43" s="1302"/>
      <c r="DC43" s="1301"/>
    </row>
    <row r="44" spans="2:109" ht="13.2" x14ac:dyDescent="0.2">
      <c r="B44" s="1268"/>
      <c r="AN44" s="1300"/>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298"/>
    </row>
    <row r="45" spans="2:109" ht="13.2" x14ac:dyDescent="0.2">
      <c r="B45" s="1268"/>
      <c r="AN45" s="1300"/>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298"/>
    </row>
    <row r="46" spans="2:109" ht="13.2" x14ac:dyDescent="0.2">
      <c r="B46" s="1268"/>
      <c r="AN46" s="1300"/>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298"/>
    </row>
    <row r="47" spans="2:109" ht="13.2" x14ac:dyDescent="0.2">
      <c r="B47" s="1268"/>
      <c r="AN47" s="1297"/>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5"/>
    </row>
    <row r="48" spans="2:109" ht="13.2" x14ac:dyDescent="0.2">
      <c r="B48" s="1268"/>
      <c r="H48" s="1282"/>
      <c r="I48" s="1282"/>
      <c r="J48" s="1282"/>
      <c r="AN48" s="1282"/>
      <c r="AO48" s="1282"/>
      <c r="AP48" s="1282"/>
      <c r="AZ48" s="1282"/>
      <c r="BA48" s="1282"/>
      <c r="BB48" s="1282"/>
      <c r="BL48" s="1282"/>
      <c r="BM48" s="1282"/>
      <c r="BN48" s="1282"/>
      <c r="BX48" s="1282"/>
      <c r="BY48" s="1282"/>
      <c r="BZ48" s="1282"/>
      <c r="CJ48" s="1282"/>
      <c r="CK48" s="1282"/>
      <c r="CL48" s="1282"/>
      <c r="CV48" s="1282"/>
      <c r="CW48" s="1282"/>
      <c r="CX48" s="1282"/>
    </row>
    <row r="49" spans="1:109" ht="13.2" x14ac:dyDescent="0.2">
      <c r="B49" s="1268"/>
      <c r="AN49" s="1267" t="s">
        <v>600</v>
      </c>
    </row>
    <row r="50" spans="1:109" ht="13.2" x14ac:dyDescent="0.2">
      <c r="B50" s="1268"/>
      <c r="G50" s="1280"/>
      <c r="H50" s="1280"/>
      <c r="I50" s="1280"/>
      <c r="J50" s="1280"/>
      <c r="K50" s="1289"/>
      <c r="L50" s="1289"/>
      <c r="M50" s="1288"/>
      <c r="N50" s="1288"/>
      <c r="AN50" s="1287"/>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5"/>
      <c r="BP50" s="1277" t="s">
        <v>551</v>
      </c>
      <c r="BQ50" s="1277"/>
      <c r="BR50" s="1277"/>
      <c r="BS50" s="1277"/>
      <c r="BT50" s="1277"/>
      <c r="BU50" s="1277"/>
      <c r="BV50" s="1277"/>
      <c r="BW50" s="1277"/>
      <c r="BX50" s="1277" t="s">
        <v>552</v>
      </c>
      <c r="BY50" s="1277"/>
      <c r="BZ50" s="1277"/>
      <c r="CA50" s="1277"/>
      <c r="CB50" s="1277"/>
      <c r="CC50" s="1277"/>
      <c r="CD50" s="1277"/>
      <c r="CE50" s="1277"/>
      <c r="CF50" s="1277" t="s">
        <v>553</v>
      </c>
      <c r="CG50" s="1277"/>
      <c r="CH50" s="1277"/>
      <c r="CI50" s="1277"/>
      <c r="CJ50" s="1277"/>
      <c r="CK50" s="1277"/>
      <c r="CL50" s="1277"/>
      <c r="CM50" s="1277"/>
      <c r="CN50" s="1277" t="s">
        <v>554</v>
      </c>
      <c r="CO50" s="1277"/>
      <c r="CP50" s="1277"/>
      <c r="CQ50" s="1277"/>
      <c r="CR50" s="1277"/>
      <c r="CS50" s="1277"/>
      <c r="CT50" s="1277"/>
      <c r="CU50" s="1277"/>
      <c r="CV50" s="1277" t="s">
        <v>555</v>
      </c>
      <c r="CW50" s="1277"/>
      <c r="CX50" s="1277"/>
      <c r="CY50" s="1277"/>
      <c r="CZ50" s="1277"/>
      <c r="DA50" s="1277"/>
      <c r="DB50" s="1277"/>
      <c r="DC50" s="1277"/>
    </row>
    <row r="51" spans="1:109" ht="13.5" customHeight="1" x14ac:dyDescent="0.2">
      <c r="B51" s="1268"/>
      <c r="G51" s="1284"/>
      <c r="H51" s="1284"/>
      <c r="I51" s="1318"/>
      <c r="J51" s="1318"/>
      <c r="K51" s="1283"/>
      <c r="L51" s="1283"/>
      <c r="M51" s="1283"/>
      <c r="N51" s="1283"/>
      <c r="AM51" s="1282"/>
      <c r="AN51" s="1276" t="s">
        <v>599</v>
      </c>
      <c r="AO51" s="1276"/>
      <c r="AP51" s="1276"/>
      <c r="AQ51" s="1276"/>
      <c r="AR51" s="1276"/>
      <c r="AS51" s="1276"/>
      <c r="AT51" s="1276"/>
      <c r="AU51" s="1276"/>
      <c r="AV51" s="1276"/>
      <c r="AW51" s="1276"/>
      <c r="AX51" s="1276"/>
      <c r="AY51" s="1276"/>
      <c r="AZ51" s="1276"/>
      <c r="BA51" s="1276"/>
      <c r="BB51" s="1276" t="s">
        <v>597</v>
      </c>
      <c r="BC51" s="1276"/>
      <c r="BD51" s="1276"/>
      <c r="BE51" s="1276"/>
      <c r="BF51" s="1276"/>
      <c r="BG51" s="1276"/>
      <c r="BH51" s="1276"/>
      <c r="BI51" s="1276"/>
      <c r="BJ51" s="1276"/>
      <c r="BK51" s="1276"/>
      <c r="BL51" s="1276"/>
      <c r="BM51" s="1276"/>
      <c r="BN51" s="1276"/>
      <c r="BO51" s="1276"/>
      <c r="BP51" s="1317"/>
      <c r="BQ51" s="1275"/>
      <c r="BR51" s="1275"/>
      <c r="BS51" s="1275"/>
      <c r="BT51" s="1275"/>
      <c r="BU51" s="1275"/>
      <c r="BV51" s="1275"/>
      <c r="BW51" s="1275"/>
      <c r="BX51" s="1275">
        <v>14</v>
      </c>
      <c r="BY51" s="1275"/>
      <c r="BZ51" s="1275"/>
      <c r="CA51" s="1275"/>
      <c r="CB51" s="1275"/>
      <c r="CC51" s="1275"/>
      <c r="CD51" s="1275"/>
      <c r="CE51" s="1275"/>
      <c r="CF51" s="1275">
        <v>9.5</v>
      </c>
      <c r="CG51" s="1275"/>
      <c r="CH51" s="1275"/>
      <c r="CI51" s="1275"/>
      <c r="CJ51" s="1275"/>
      <c r="CK51" s="1275"/>
      <c r="CL51" s="1275"/>
      <c r="CM51" s="1275"/>
      <c r="CN51" s="1275">
        <v>6.3</v>
      </c>
      <c r="CO51" s="1275"/>
      <c r="CP51" s="1275"/>
      <c r="CQ51" s="1275"/>
      <c r="CR51" s="1275"/>
      <c r="CS51" s="1275"/>
      <c r="CT51" s="1275"/>
      <c r="CU51" s="1275"/>
      <c r="CV51" s="1275">
        <v>0.2</v>
      </c>
      <c r="CW51" s="1275"/>
      <c r="CX51" s="1275"/>
      <c r="CY51" s="1275"/>
      <c r="CZ51" s="1275"/>
      <c r="DA51" s="1275"/>
      <c r="DB51" s="1275"/>
      <c r="DC51" s="1275"/>
    </row>
    <row r="52" spans="1:109" ht="13.2" x14ac:dyDescent="0.2">
      <c r="B52" s="1268"/>
      <c r="G52" s="1284"/>
      <c r="H52" s="1284"/>
      <c r="I52" s="1318"/>
      <c r="J52" s="1318"/>
      <c r="K52" s="1283"/>
      <c r="L52" s="1283"/>
      <c r="M52" s="1283"/>
      <c r="N52" s="1283"/>
      <c r="AM52" s="1282"/>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2" x14ac:dyDescent="0.2">
      <c r="A53" s="1304"/>
      <c r="B53" s="1268"/>
      <c r="G53" s="1284"/>
      <c r="H53" s="1284"/>
      <c r="I53" s="1280"/>
      <c r="J53" s="1280"/>
      <c r="K53" s="1283"/>
      <c r="L53" s="1283"/>
      <c r="M53" s="1283"/>
      <c r="N53" s="1283"/>
      <c r="AM53" s="1282"/>
      <c r="AN53" s="1276"/>
      <c r="AO53" s="1276"/>
      <c r="AP53" s="1276"/>
      <c r="AQ53" s="1276"/>
      <c r="AR53" s="1276"/>
      <c r="AS53" s="1276"/>
      <c r="AT53" s="1276"/>
      <c r="AU53" s="1276"/>
      <c r="AV53" s="1276"/>
      <c r="AW53" s="1276"/>
      <c r="AX53" s="1276"/>
      <c r="AY53" s="1276"/>
      <c r="AZ53" s="1276"/>
      <c r="BA53" s="1276"/>
      <c r="BB53" s="1276" t="s">
        <v>604</v>
      </c>
      <c r="BC53" s="1276"/>
      <c r="BD53" s="1276"/>
      <c r="BE53" s="1276"/>
      <c r="BF53" s="1276"/>
      <c r="BG53" s="1276"/>
      <c r="BH53" s="1276"/>
      <c r="BI53" s="1276"/>
      <c r="BJ53" s="1276"/>
      <c r="BK53" s="1276"/>
      <c r="BL53" s="1276"/>
      <c r="BM53" s="1276"/>
      <c r="BN53" s="1276"/>
      <c r="BO53" s="1276"/>
      <c r="BP53" s="1317"/>
      <c r="BQ53" s="1275"/>
      <c r="BR53" s="1275"/>
      <c r="BS53" s="1275"/>
      <c r="BT53" s="1275"/>
      <c r="BU53" s="1275"/>
      <c r="BV53" s="1275"/>
      <c r="BW53" s="1275"/>
      <c r="BX53" s="1275">
        <v>49.1</v>
      </c>
      <c r="BY53" s="1275"/>
      <c r="BZ53" s="1275"/>
      <c r="CA53" s="1275"/>
      <c r="CB53" s="1275"/>
      <c r="CC53" s="1275"/>
      <c r="CD53" s="1275"/>
      <c r="CE53" s="1275"/>
      <c r="CF53" s="1275">
        <v>50.3</v>
      </c>
      <c r="CG53" s="1275"/>
      <c r="CH53" s="1275"/>
      <c r="CI53" s="1275"/>
      <c r="CJ53" s="1275"/>
      <c r="CK53" s="1275"/>
      <c r="CL53" s="1275"/>
      <c r="CM53" s="1275"/>
      <c r="CN53" s="1275">
        <v>52.1</v>
      </c>
      <c r="CO53" s="1275"/>
      <c r="CP53" s="1275"/>
      <c r="CQ53" s="1275"/>
      <c r="CR53" s="1275"/>
      <c r="CS53" s="1275"/>
      <c r="CT53" s="1275"/>
      <c r="CU53" s="1275"/>
      <c r="CV53" s="1275">
        <v>53.9</v>
      </c>
      <c r="CW53" s="1275"/>
      <c r="CX53" s="1275"/>
      <c r="CY53" s="1275"/>
      <c r="CZ53" s="1275"/>
      <c r="DA53" s="1275"/>
      <c r="DB53" s="1275"/>
      <c r="DC53" s="1275"/>
    </row>
    <row r="54" spans="1:109" ht="13.2" x14ac:dyDescent="0.2">
      <c r="A54" s="1304"/>
      <c r="B54" s="1268"/>
      <c r="G54" s="1284"/>
      <c r="H54" s="1284"/>
      <c r="I54" s="1280"/>
      <c r="J54" s="1280"/>
      <c r="K54" s="1283"/>
      <c r="L54" s="1283"/>
      <c r="M54" s="1283"/>
      <c r="N54" s="1283"/>
      <c r="AM54" s="1282"/>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2" x14ac:dyDescent="0.2">
      <c r="A55" s="1304"/>
      <c r="B55" s="1268"/>
      <c r="G55" s="1280"/>
      <c r="H55" s="1280"/>
      <c r="I55" s="1280"/>
      <c r="J55" s="1280"/>
      <c r="K55" s="1283"/>
      <c r="L55" s="1283"/>
      <c r="M55" s="1283"/>
      <c r="N55" s="1283"/>
      <c r="AN55" s="1277" t="s">
        <v>598</v>
      </c>
      <c r="AO55" s="1277"/>
      <c r="AP55" s="1277"/>
      <c r="AQ55" s="1277"/>
      <c r="AR55" s="1277"/>
      <c r="AS55" s="1277"/>
      <c r="AT55" s="1277"/>
      <c r="AU55" s="1277"/>
      <c r="AV55" s="1277"/>
      <c r="AW55" s="1277"/>
      <c r="AX55" s="1277"/>
      <c r="AY55" s="1277"/>
      <c r="AZ55" s="1277"/>
      <c r="BA55" s="1277"/>
      <c r="BB55" s="1276" t="s">
        <v>597</v>
      </c>
      <c r="BC55" s="1276"/>
      <c r="BD55" s="1276"/>
      <c r="BE55" s="1276"/>
      <c r="BF55" s="1276"/>
      <c r="BG55" s="1276"/>
      <c r="BH55" s="1276"/>
      <c r="BI55" s="1276"/>
      <c r="BJ55" s="1276"/>
      <c r="BK55" s="1276"/>
      <c r="BL55" s="1276"/>
      <c r="BM55" s="1276"/>
      <c r="BN55" s="1276"/>
      <c r="BO55" s="1276"/>
      <c r="BP55" s="1317"/>
      <c r="BQ55" s="1275"/>
      <c r="BR55" s="1275"/>
      <c r="BS55" s="1275"/>
      <c r="BT55" s="1275"/>
      <c r="BU55" s="1275"/>
      <c r="BV55" s="1275"/>
      <c r="BW55" s="1275"/>
      <c r="BX55" s="1275">
        <v>44.6</v>
      </c>
      <c r="BY55" s="1275"/>
      <c r="BZ55" s="1275"/>
      <c r="CA55" s="1275"/>
      <c r="CB55" s="1275"/>
      <c r="CC55" s="1275"/>
      <c r="CD55" s="1275"/>
      <c r="CE55" s="1275"/>
      <c r="CF55" s="1275">
        <v>42</v>
      </c>
      <c r="CG55" s="1275"/>
      <c r="CH55" s="1275"/>
      <c r="CI55" s="1275"/>
      <c r="CJ55" s="1275"/>
      <c r="CK55" s="1275"/>
      <c r="CL55" s="1275"/>
      <c r="CM55" s="1275"/>
      <c r="CN55" s="1275">
        <v>38.200000000000003</v>
      </c>
      <c r="CO55" s="1275"/>
      <c r="CP55" s="1275"/>
      <c r="CQ55" s="1275"/>
      <c r="CR55" s="1275"/>
      <c r="CS55" s="1275"/>
      <c r="CT55" s="1275"/>
      <c r="CU55" s="1275"/>
      <c r="CV55" s="1275">
        <v>29.7</v>
      </c>
      <c r="CW55" s="1275"/>
      <c r="CX55" s="1275"/>
      <c r="CY55" s="1275"/>
      <c r="CZ55" s="1275"/>
      <c r="DA55" s="1275"/>
      <c r="DB55" s="1275"/>
      <c r="DC55" s="1275"/>
    </row>
    <row r="56" spans="1:109" ht="13.2" x14ac:dyDescent="0.2">
      <c r="A56" s="1304"/>
      <c r="B56" s="1268"/>
      <c r="G56" s="1280"/>
      <c r="H56" s="1280"/>
      <c r="I56" s="1280"/>
      <c r="J56" s="1280"/>
      <c r="K56" s="1283"/>
      <c r="L56" s="1283"/>
      <c r="M56" s="1283"/>
      <c r="N56" s="1283"/>
      <c r="AN56" s="1277"/>
      <c r="AO56" s="1277"/>
      <c r="AP56" s="1277"/>
      <c r="AQ56" s="1277"/>
      <c r="AR56" s="1277"/>
      <c r="AS56" s="1277"/>
      <c r="AT56" s="1277"/>
      <c r="AU56" s="1277"/>
      <c r="AV56" s="1277"/>
      <c r="AW56" s="1277"/>
      <c r="AX56" s="1277"/>
      <c r="AY56" s="1277"/>
      <c r="AZ56" s="1277"/>
      <c r="BA56" s="1277"/>
      <c r="BB56" s="1276"/>
      <c r="BC56" s="1276"/>
      <c r="BD56" s="1276"/>
      <c r="BE56" s="1276"/>
      <c r="BF56" s="1276"/>
      <c r="BG56" s="1276"/>
      <c r="BH56" s="1276"/>
      <c r="BI56" s="1276"/>
      <c r="BJ56" s="1276"/>
      <c r="BK56" s="1276"/>
      <c r="BL56" s="1276"/>
      <c r="BM56" s="1276"/>
      <c r="BN56" s="1276"/>
      <c r="BO56" s="1276"/>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1304" customFormat="1" ht="13.2" x14ac:dyDescent="0.2">
      <c r="B57" s="1310"/>
      <c r="G57" s="1280"/>
      <c r="H57" s="1280"/>
      <c r="I57" s="1279"/>
      <c r="J57" s="1279"/>
      <c r="K57" s="1283"/>
      <c r="L57" s="1283"/>
      <c r="M57" s="1283"/>
      <c r="N57" s="1283"/>
      <c r="AM57" s="1267"/>
      <c r="AN57" s="1277"/>
      <c r="AO57" s="1277"/>
      <c r="AP57" s="1277"/>
      <c r="AQ57" s="1277"/>
      <c r="AR57" s="1277"/>
      <c r="AS57" s="1277"/>
      <c r="AT57" s="1277"/>
      <c r="AU57" s="1277"/>
      <c r="AV57" s="1277"/>
      <c r="AW57" s="1277"/>
      <c r="AX57" s="1277"/>
      <c r="AY57" s="1277"/>
      <c r="AZ57" s="1277"/>
      <c r="BA57" s="1277"/>
      <c r="BB57" s="1276" t="s">
        <v>604</v>
      </c>
      <c r="BC57" s="1276"/>
      <c r="BD57" s="1276"/>
      <c r="BE57" s="1276"/>
      <c r="BF57" s="1276"/>
      <c r="BG57" s="1276"/>
      <c r="BH57" s="1276"/>
      <c r="BI57" s="1276"/>
      <c r="BJ57" s="1276"/>
      <c r="BK57" s="1276"/>
      <c r="BL57" s="1276"/>
      <c r="BM57" s="1276"/>
      <c r="BN57" s="1276"/>
      <c r="BO57" s="1276"/>
      <c r="BP57" s="1317"/>
      <c r="BQ57" s="1275"/>
      <c r="BR57" s="1275"/>
      <c r="BS57" s="1275"/>
      <c r="BT57" s="1275"/>
      <c r="BU57" s="1275"/>
      <c r="BV57" s="1275"/>
      <c r="BW57" s="1275"/>
      <c r="BX57" s="1275">
        <v>48.9</v>
      </c>
      <c r="BY57" s="1275"/>
      <c r="BZ57" s="1275"/>
      <c r="CA57" s="1275"/>
      <c r="CB57" s="1275"/>
      <c r="CC57" s="1275"/>
      <c r="CD57" s="1275"/>
      <c r="CE57" s="1275"/>
      <c r="CF57" s="1275">
        <v>51.3</v>
      </c>
      <c r="CG57" s="1275"/>
      <c r="CH57" s="1275"/>
      <c r="CI57" s="1275"/>
      <c r="CJ57" s="1275"/>
      <c r="CK57" s="1275"/>
      <c r="CL57" s="1275"/>
      <c r="CM57" s="1275"/>
      <c r="CN57" s="1275">
        <v>53.6</v>
      </c>
      <c r="CO57" s="1275"/>
      <c r="CP57" s="1275"/>
      <c r="CQ57" s="1275"/>
      <c r="CR57" s="1275"/>
      <c r="CS57" s="1275"/>
      <c r="CT57" s="1275"/>
      <c r="CU57" s="1275"/>
      <c r="CV57" s="1275">
        <v>55.1</v>
      </c>
      <c r="CW57" s="1275"/>
      <c r="CX57" s="1275"/>
      <c r="CY57" s="1275"/>
      <c r="CZ57" s="1275"/>
      <c r="DA57" s="1275"/>
      <c r="DB57" s="1275"/>
      <c r="DC57" s="1275"/>
      <c r="DD57" s="1315"/>
      <c r="DE57" s="1310"/>
    </row>
    <row r="58" spans="1:109" s="1304" customFormat="1" ht="13.2" x14ac:dyDescent="0.2">
      <c r="A58" s="1267"/>
      <c r="B58" s="1310"/>
      <c r="G58" s="1280"/>
      <c r="H58" s="1280"/>
      <c r="I58" s="1279"/>
      <c r="J58" s="1279"/>
      <c r="K58" s="1283"/>
      <c r="L58" s="1283"/>
      <c r="M58" s="1283"/>
      <c r="N58" s="1283"/>
      <c r="AM58" s="1267"/>
      <c r="AN58" s="1277"/>
      <c r="AO58" s="1277"/>
      <c r="AP58" s="1277"/>
      <c r="AQ58" s="1277"/>
      <c r="AR58" s="1277"/>
      <c r="AS58" s="1277"/>
      <c r="AT58" s="1277"/>
      <c r="AU58" s="1277"/>
      <c r="AV58" s="1277"/>
      <c r="AW58" s="1277"/>
      <c r="AX58" s="1277"/>
      <c r="AY58" s="1277"/>
      <c r="AZ58" s="1277"/>
      <c r="BA58" s="1277"/>
      <c r="BB58" s="1276"/>
      <c r="BC58" s="1276"/>
      <c r="BD58" s="1276"/>
      <c r="BE58" s="1276"/>
      <c r="BF58" s="1276"/>
      <c r="BG58" s="1276"/>
      <c r="BH58" s="1276"/>
      <c r="BI58" s="1276"/>
      <c r="BJ58" s="1276"/>
      <c r="BK58" s="1276"/>
      <c r="BL58" s="1276"/>
      <c r="BM58" s="1276"/>
      <c r="BN58" s="1276"/>
      <c r="BO58" s="1276"/>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1315"/>
      <c r="DE58" s="1310"/>
    </row>
    <row r="59" spans="1:109" s="1304" customFormat="1" ht="13.2" x14ac:dyDescent="0.2">
      <c r="A59" s="1267"/>
      <c r="B59" s="1310"/>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0"/>
    </row>
    <row r="60" spans="1:109" s="1304" customFormat="1" ht="13.2" x14ac:dyDescent="0.2">
      <c r="A60" s="1267"/>
      <c r="B60" s="1310"/>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0"/>
    </row>
    <row r="61" spans="1:109" s="1304" customFormat="1" ht="13.2" x14ac:dyDescent="0.2">
      <c r="A61" s="1267"/>
      <c r="B61" s="1314"/>
      <c r="C61" s="1313"/>
      <c r="D61" s="1313"/>
      <c r="E61" s="1313"/>
      <c r="F61" s="1313"/>
      <c r="G61" s="1313"/>
      <c r="H61" s="1313"/>
      <c r="I61" s="1313"/>
      <c r="J61" s="1313"/>
      <c r="K61" s="1313"/>
      <c r="L61" s="1313"/>
      <c r="M61" s="1312"/>
      <c r="N61" s="1312"/>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2"/>
      <c r="AT61" s="1312"/>
      <c r="AU61" s="1313"/>
      <c r="AV61" s="1313"/>
      <c r="AW61" s="1313"/>
      <c r="AX61" s="1313"/>
      <c r="AY61" s="1313"/>
      <c r="AZ61" s="1313"/>
      <c r="BA61" s="1313"/>
      <c r="BB61" s="1313"/>
      <c r="BC61" s="1313"/>
      <c r="BD61" s="1313"/>
      <c r="BE61" s="1312"/>
      <c r="BF61" s="1312"/>
      <c r="BG61" s="1313"/>
      <c r="BH61" s="1313"/>
      <c r="BI61" s="1313"/>
      <c r="BJ61" s="1313"/>
      <c r="BK61" s="1313"/>
      <c r="BL61" s="1313"/>
      <c r="BM61" s="1313"/>
      <c r="BN61" s="1313"/>
      <c r="BO61" s="1313"/>
      <c r="BP61" s="1313"/>
      <c r="BQ61" s="1312"/>
      <c r="BR61" s="1312"/>
      <c r="BS61" s="1313"/>
      <c r="BT61" s="1313"/>
      <c r="BU61" s="1313"/>
      <c r="BV61" s="1313"/>
      <c r="BW61" s="1313"/>
      <c r="BX61" s="1313"/>
      <c r="BY61" s="1313"/>
      <c r="BZ61" s="1313"/>
      <c r="CA61" s="1313"/>
      <c r="CB61" s="1313"/>
      <c r="CC61" s="1312"/>
      <c r="CD61" s="1312"/>
      <c r="CE61" s="1313"/>
      <c r="CF61" s="1313"/>
      <c r="CG61" s="1313"/>
      <c r="CH61" s="1313"/>
      <c r="CI61" s="1313"/>
      <c r="CJ61" s="1313"/>
      <c r="CK61" s="1313"/>
      <c r="CL61" s="1313"/>
      <c r="CM61" s="1313"/>
      <c r="CN61" s="1313"/>
      <c r="CO61" s="1312"/>
      <c r="CP61" s="1312"/>
      <c r="CQ61" s="1313"/>
      <c r="CR61" s="1313"/>
      <c r="CS61" s="1313"/>
      <c r="CT61" s="1313"/>
      <c r="CU61" s="1313"/>
      <c r="CV61" s="1313"/>
      <c r="CW61" s="1313"/>
      <c r="CX61" s="1313"/>
      <c r="CY61" s="1313"/>
      <c r="CZ61" s="1313"/>
      <c r="DA61" s="1312"/>
      <c r="DB61" s="1312"/>
      <c r="DC61" s="1312"/>
      <c r="DD61" s="1311"/>
      <c r="DE61" s="1310"/>
    </row>
    <row r="62" spans="1:109" ht="13.2" x14ac:dyDescent="0.2">
      <c r="B62" s="1309"/>
      <c r="C62" s="1309"/>
      <c r="D62" s="1309"/>
      <c r="E62" s="1309"/>
      <c r="F62" s="1309"/>
      <c r="G62" s="1309"/>
      <c r="H62" s="1309"/>
      <c r="I62" s="1309"/>
      <c r="J62" s="1309"/>
      <c r="K62" s="1309"/>
      <c r="L62" s="1309"/>
      <c r="M62" s="1309"/>
      <c r="N62" s="1309"/>
      <c r="O62" s="1309"/>
      <c r="P62" s="1309"/>
      <c r="Q62" s="1309"/>
      <c r="R62" s="1309"/>
      <c r="S62" s="1309"/>
      <c r="T62" s="1309"/>
      <c r="U62" s="1309"/>
      <c r="V62" s="1309"/>
      <c r="W62" s="1309"/>
      <c r="X62" s="1309"/>
      <c r="Y62" s="1309"/>
      <c r="Z62" s="1309"/>
      <c r="AA62" s="1309"/>
      <c r="AB62" s="1309"/>
      <c r="AC62" s="1309"/>
      <c r="AD62" s="1309"/>
      <c r="AE62" s="1309"/>
      <c r="AF62" s="1309"/>
      <c r="AG62" s="1309"/>
      <c r="AH62" s="1309"/>
      <c r="AI62" s="1309"/>
      <c r="AJ62" s="1309"/>
      <c r="AK62" s="1309"/>
      <c r="AL62" s="1309"/>
      <c r="AM62" s="1309"/>
      <c r="AN62" s="1309"/>
      <c r="AO62" s="1309"/>
      <c r="AP62" s="1309"/>
      <c r="AQ62" s="1309"/>
      <c r="AR62" s="1309"/>
      <c r="AS62" s="1309"/>
      <c r="AT62" s="1309"/>
      <c r="AU62" s="1309"/>
      <c r="AV62" s="1309"/>
      <c r="AW62" s="1309"/>
      <c r="AX62" s="1309"/>
      <c r="AY62" s="1309"/>
      <c r="AZ62" s="1309"/>
      <c r="BA62" s="1309"/>
      <c r="BB62" s="1309"/>
      <c r="BC62" s="1309"/>
      <c r="BD62" s="1309"/>
      <c r="BE62" s="1309"/>
      <c r="BF62" s="1309"/>
      <c r="BG62" s="1309"/>
      <c r="BH62" s="1309"/>
      <c r="BI62" s="1309"/>
      <c r="BJ62" s="1309"/>
      <c r="BK62" s="1309"/>
      <c r="BL62" s="1309"/>
      <c r="BM62" s="1309"/>
      <c r="BN62" s="1309"/>
      <c r="BO62" s="1309"/>
      <c r="BP62" s="1309"/>
      <c r="BQ62" s="1309"/>
      <c r="BR62" s="1309"/>
      <c r="BS62" s="1309"/>
      <c r="BT62" s="1309"/>
      <c r="BU62" s="1309"/>
      <c r="BV62" s="1309"/>
      <c r="BW62" s="1309"/>
      <c r="BX62" s="1309"/>
      <c r="BY62" s="1309"/>
      <c r="BZ62" s="1309"/>
      <c r="CA62" s="1309"/>
      <c r="CB62" s="1309"/>
      <c r="CC62" s="1309"/>
      <c r="CD62" s="1309"/>
      <c r="CE62" s="1309"/>
      <c r="CF62" s="1309"/>
      <c r="CG62" s="1309"/>
      <c r="CH62" s="1309"/>
      <c r="CI62" s="1309"/>
      <c r="CJ62" s="1309"/>
      <c r="CK62" s="1309"/>
      <c r="CL62" s="1309"/>
      <c r="CM62" s="1309"/>
      <c r="CN62" s="1309"/>
      <c r="CO62" s="1309"/>
      <c r="CP62" s="1309"/>
      <c r="CQ62" s="1309"/>
      <c r="CR62" s="1309"/>
      <c r="CS62" s="1309"/>
      <c r="CT62" s="1309"/>
      <c r="CU62" s="1309"/>
      <c r="CV62" s="1309"/>
      <c r="CW62" s="1309"/>
      <c r="CX62" s="1309"/>
      <c r="CY62" s="1309"/>
      <c r="CZ62" s="1309"/>
      <c r="DA62" s="1309"/>
      <c r="DB62" s="1309"/>
      <c r="DC62" s="1309"/>
      <c r="DD62" s="1309"/>
      <c r="DE62" s="1267"/>
    </row>
    <row r="63" spans="1:109" ht="16.2" x14ac:dyDescent="0.2">
      <c r="B63" s="1308" t="s">
        <v>603</v>
      </c>
    </row>
    <row r="64" spans="1:109" ht="13.2" x14ac:dyDescent="0.2">
      <c r="B64" s="1268"/>
      <c r="G64" s="1305"/>
      <c r="I64" s="1307"/>
      <c r="J64" s="1307"/>
      <c r="K64" s="1307"/>
      <c r="L64" s="1307"/>
      <c r="M64" s="1307"/>
      <c r="N64" s="1306"/>
      <c r="AM64" s="1305"/>
      <c r="AN64" s="1305" t="s">
        <v>602</v>
      </c>
      <c r="AP64" s="1304"/>
      <c r="AQ64" s="1304"/>
      <c r="AR64" s="1304"/>
      <c r="AY64" s="1305"/>
      <c r="BA64" s="1304"/>
      <c r="BB64" s="1304"/>
      <c r="BC64" s="1304"/>
      <c r="BK64" s="1305"/>
      <c r="BM64" s="1304"/>
      <c r="BN64" s="1304"/>
      <c r="BO64" s="1304"/>
      <c r="BW64" s="1305"/>
      <c r="BY64" s="1304"/>
      <c r="BZ64" s="1304"/>
      <c r="CA64" s="1304"/>
      <c r="CI64" s="1305"/>
      <c r="CK64" s="1304"/>
      <c r="CL64" s="1304"/>
      <c r="CM64" s="1304"/>
      <c r="CU64" s="1305"/>
      <c r="CW64" s="1304"/>
      <c r="CX64" s="1304"/>
      <c r="CY64" s="1304"/>
    </row>
    <row r="65" spans="2:107" ht="13.2" x14ac:dyDescent="0.2">
      <c r="B65" s="1268"/>
      <c r="AN65" s="1303" t="s">
        <v>601</v>
      </c>
      <c r="AO65" s="1302"/>
      <c r="AP65" s="1302"/>
      <c r="AQ65" s="1302"/>
      <c r="AR65" s="1302"/>
      <c r="AS65" s="1302"/>
      <c r="AT65" s="1302"/>
      <c r="AU65" s="1302"/>
      <c r="AV65" s="1302"/>
      <c r="AW65" s="1302"/>
      <c r="AX65" s="1302"/>
      <c r="AY65" s="1302"/>
      <c r="AZ65" s="1302"/>
      <c r="BA65" s="1302"/>
      <c r="BB65" s="1302"/>
      <c r="BC65" s="1302"/>
      <c r="BD65" s="1302"/>
      <c r="BE65" s="1302"/>
      <c r="BF65" s="1302"/>
      <c r="BG65" s="1302"/>
      <c r="BH65" s="1302"/>
      <c r="BI65" s="1302"/>
      <c r="BJ65" s="1302"/>
      <c r="BK65" s="1302"/>
      <c r="BL65" s="1302"/>
      <c r="BM65" s="1302"/>
      <c r="BN65" s="1302"/>
      <c r="BO65" s="1302"/>
      <c r="BP65" s="1302"/>
      <c r="BQ65" s="1302"/>
      <c r="BR65" s="1302"/>
      <c r="BS65" s="1302"/>
      <c r="BT65" s="1302"/>
      <c r="BU65" s="1302"/>
      <c r="BV65" s="1302"/>
      <c r="BW65" s="1302"/>
      <c r="BX65" s="1302"/>
      <c r="BY65" s="1302"/>
      <c r="BZ65" s="1302"/>
      <c r="CA65" s="1302"/>
      <c r="CB65" s="1302"/>
      <c r="CC65" s="1302"/>
      <c r="CD65" s="1302"/>
      <c r="CE65" s="1302"/>
      <c r="CF65" s="1302"/>
      <c r="CG65" s="1302"/>
      <c r="CH65" s="1302"/>
      <c r="CI65" s="1302"/>
      <c r="CJ65" s="1302"/>
      <c r="CK65" s="1302"/>
      <c r="CL65" s="1302"/>
      <c r="CM65" s="1302"/>
      <c r="CN65" s="1302"/>
      <c r="CO65" s="1302"/>
      <c r="CP65" s="1302"/>
      <c r="CQ65" s="1302"/>
      <c r="CR65" s="1302"/>
      <c r="CS65" s="1302"/>
      <c r="CT65" s="1302"/>
      <c r="CU65" s="1302"/>
      <c r="CV65" s="1302"/>
      <c r="CW65" s="1302"/>
      <c r="CX65" s="1302"/>
      <c r="CY65" s="1302"/>
      <c r="CZ65" s="1302"/>
      <c r="DA65" s="1302"/>
      <c r="DB65" s="1302"/>
      <c r="DC65" s="1301"/>
    </row>
    <row r="66" spans="2:107" ht="13.2" x14ac:dyDescent="0.2">
      <c r="B66" s="1268"/>
      <c r="AN66" s="1300"/>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298"/>
    </row>
    <row r="67" spans="2:107" ht="13.2" x14ac:dyDescent="0.2">
      <c r="B67" s="1268"/>
      <c r="AN67" s="1300"/>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298"/>
    </row>
    <row r="68" spans="2:107" ht="13.2" x14ac:dyDescent="0.2">
      <c r="B68" s="1268"/>
      <c r="AN68" s="1300"/>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298"/>
    </row>
    <row r="69" spans="2:107" ht="13.2" x14ac:dyDescent="0.2">
      <c r="B69" s="1268"/>
      <c r="AN69" s="1297"/>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5"/>
    </row>
    <row r="70" spans="2:107" ht="13.2" x14ac:dyDescent="0.2">
      <c r="B70" s="1268"/>
      <c r="H70" s="1294"/>
      <c r="I70" s="1294"/>
      <c r="J70" s="1292"/>
      <c r="K70" s="1292"/>
      <c r="L70" s="1291"/>
      <c r="M70" s="1292"/>
      <c r="N70" s="1291"/>
      <c r="AN70" s="1282"/>
      <c r="AO70" s="1282"/>
      <c r="AP70" s="1282"/>
      <c r="AZ70" s="1282"/>
      <c r="BA70" s="1282"/>
      <c r="BB70" s="1282"/>
      <c r="BL70" s="1282"/>
      <c r="BM70" s="1282"/>
      <c r="BN70" s="1282"/>
      <c r="BX70" s="1282"/>
      <c r="BY70" s="1282"/>
      <c r="BZ70" s="1282"/>
      <c r="CJ70" s="1282"/>
      <c r="CK70" s="1282"/>
      <c r="CL70" s="1282"/>
      <c r="CV70" s="1282"/>
      <c r="CW70" s="1282"/>
      <c r="CX70" s="1282"/>
    </row>
    <row r="71" spans="2:107" ht="13.2" x14ac:dyDescent="0.2">
      <c r="B71" s="1268"/>
      <c r="G71" s="1290"/>
      <c r="I71" s="1293"/>
      <c r="J71" s="1292"/>
      <c r="K71" s="1292"/>
      <c r="L71" s="1291"/>
      <c r="M71" s="1292"/>
      <c r="N71" s="1291"/>
      <c r="AM71" s="1290"/>
      <c r="AN71" s="1267" t="s">
        <v>600</v>
      </c>
    </row>
    <row r="72" spans="2:107" ht="13.2" x14ac:dyDescent="0.2">
      <c r="B72" s="1268"/>
      <c r="G72" s="1280"/>
      <c r="H72" s="1280"/>
      <c r="I72" s="1280"/>
      <c r="J72" s="1280"/>
      <c r="K72" s="1289"/>
      <c r="L72" s="1289"/>
      <c r="M72" s="1288"/>
      <c r="N72" s="1288"/>
      <c r="AN72" s="1287"/>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5"/>
      <c r="BP72" s="1277" t="s">
        <v>551</v>
      </c>
      <c r="BQ72" s="1277"/>
      <c r="BR72" s="1277"/>
      <c r="BS72" s="1277"/>
      <c r="BT72" s="1277"/>
      <c r="BU72" s="1277"/>
      <c r="BV72" s="1277"/>
      <c r="BW72" s="1277"/>
      <c r="BX72" s="1277" t="s">
        <v>552</v>
      </c>
      <c r="BY72" s="1277"/>
      <c r="BZ72" s="1277"/>
      <c r="CA72" s="1277"/>
      <c r="CB72" s="1277"/>
      <c r="CC72" s="1277"/>
      <c r="CD72" s="1277"/>
      <c r="CE72" s="1277"/>
      <c r="CF72" s="1277" t="s">
        <v>553</v>
      </c>
      <c r="CG72" s="1277"/>
      <c r="CH72" s="1277"/>
      <c r="CI72" s="1277"/>
      <c r="CJ72" s="1277"/>
      <c r="CK72" s="1277"/>
      <c r="CL72" s="1277"/>
      <c r="CM72" s="1277"/>
      <c r="CN72" s="1277" t="s">
        <v>554</v>
      </c>
      <c r="CO72" s="1277"/>
      <c r="CP72" s="1277"/>
      <c r="CQ72" s="1277"/>
      <c r="CR72" s="1277"/>
      <c r="CS72" s="1277"/>
      <c r="CT72" s="1277"/>
      <c r="CU72" s="1277"/>
      <c r="CV72" s="1277" t="s">
        <v>555</v>
      </c>
      <c r="CW72" s="1277"/>
      <c r="CX72" s="1277"/>
      <c r="CY72" s="1277"/>
      <c r="CZ72" s="1277"/>
      <c r="DA72" s="1277"/>
      <c r="DB72" s="1277"/>
      <c r="DC72" s="1277"/>
    </row>
    <row r="73" spans="2:107" ht="13.2" x14ac:dyDescent="0.2">
      <c r="B73" s="1268"/>
      <c r="G73" s="1284"/>
      <c r="H73" s="1284"/>
      <c r="I73" s="1284"/>
      <c r="J73" s="1284"/>
      <c r="K73" s="1281"/>
      <c r="L73" s="1281"/>
      <c r="M73" s="1281"/>
      <c r="N73" s="1281"/>
      <c r="AM73" s="1282"/>
      <c r="AN73" s="1276" t="s">
        <v>599</v>
      </c>
      <c r="AO73" s="1276"/>
      <c r="AP73" s="1276"/>
      <c r="AQ73" s="1276"/>
      <c r="AR73" s="1276"/>
      <c r="AS73" s="1276"/>
      <c r="AT73" s="1276"/>
      <c r="AU73" s="1276"/>
      <c r="AV73" s="1276"/>
      <c r="AW73" s="1276"/>
      <c r="AX73" s="1276"/>
      <c r="AY73" s="1276"/>
      <c r="AZ73" s="1276"/>
      <c r="BA73" s="1276"/>
      <c r="BB73" s="1276" t="s">
        <v>597</v>
      </c>
      <c r="BC73" s="1276"/>
      <c r="BD73" s="1276"/>
      <c r="BE73" s="1276"/>
      <c r="BF73" s="1276"/>
      <c r="BG73" s="1276"/>
      <c r="BH73" s="1276"/>
      <c r="BI73" s="1276"/>
      <c r="BJ73" s="1276"/>
      <c r="BK73" s="1276"/>
      <c r="BL73" s="1276"/>
      <c r="BM73" s="1276"/>
      <c r="BN73" s="1276"/>
      <c r="BO73" s="1276"/>
      <c r="BP73" s="1275">
        <v>15.3</v>
      </c>
      <c r="BQ73" s="1275"/>
      <c r="BR73" s="1275"/>
      <c r="BS73" s="1275"/>
      <c r="BT73" s="1275"/>
      <c r="BU73" s="1275"/>
      <c r="BV73" s="1275"/>
      <c r="BW73" s="1275"/>
      <c r="BX73" s="1275">
        <v>14</v>
      </c>
      <c r="BY73" s="1275"/>
      <c r="BZ73" s="1275"/>
      <c r="CA73" s="1275"/>
      <c r="CB73" s="1275"/>
      <c r="CC73" s="1275"/>
      <c r="CD73" s="1275"/>
      <c r="CE73" s="1275"/>
      <c r="CF73" s="1275">
        <v>9.5</v>
      </c>
      <c r="CG73" s="1275"/>
      <c r="CH73" s="1275"/>
      <c r="CI73" s="1275"/>
      <c r="CJ73" s="1275"/>
      <c r="CK73" s="1275"/>
      <c r="CL73" s="1275"/>
      <c r="CM73" s="1275"/>
      <c r="CN73" s="1275">
        <v>6.3</v>
      </c>
      <c r="CO73" s="1275"/>
      <c r="CP73" s="1275"/>
      <c r="CQ73" s="1275"/>
      <c r="CR73" s="1275"/>
      <c r="CS73" s="1275"/>
      <c r="CT73" s="1275"/>
      <c r="CU73" s="1275"/>
      <c r="CV73" s="1275">
        <v>0.2</v>
      </c>
      <c r="CW73" s="1275"/>
      <c r="CX73" s="1275"/>
      <c r="CY73" s="1275"/>
      <c r="CZ73" s="1275"/>
      <c r="DA73" s="1275"/>
      <c r="DB73" s="1275"/>
      <c r="DC73" s="1275"/>
    </row>
    <row r="74" spans="2:107" ht="13.2" x14ac:dyDescent="0.2">
      <c r="B74" s="1268"/>
      <c r="G74" s="1284"/>
      <c r="H74" s="1284"/>
      <c r="I74" s="1284"/>
      <c r="J74" s="1284"/>
      <c r="K74" s="1281"/>
      <c r="L74" s="1281"/>
      <c r="M74" s="1281"/>
      <c r="N74" s="1281"/>
      <c r="AM74" s="1282"/>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2" x14ac:dyDescent="0.2">
      <c r="B75" s="1268"/>
      <c r="G75" s="1284"/>
      <c r="H75" s="1284"/>
      <c r="I75" s="1280"/>
      <c r="J75" s="1280"/>
      <c r="K75" s="1283"/>
      <c r="L75" s="1283"/>
      <c r="M75" s="1283"/>
      <c r="N75" s="1283"/>
      <c r="AM75" s="1282"/>
      <c r="AN75" s="1276"/>
      <c r="AO75" s="1276"/>
      <c r="AP75" s="1276"/>
      <c r="AQ75" s="1276"/>
      <c r="AR75" s="1276"/>
      <c r="AS75" s="1276"/>
      <c r="AT75" s="1276"/>
      <c r="AU75" s="1276"/>
      <c r="AV75" s="1276"/>
      <c r="AW75" s="1276"/>
      <c r="AX75" s="1276"/>
      <c r="AY75" s="1276"/>
      <c r="AZ75" s="1276"/>
      <c r="BA75" s="1276"/>
      <c r="BB75" s="1276" t="s">
        <v>596</v>
      </c>
      <c r="BC75" s="1276"/>
      <c r="BD75" s="1276"/>
      <c r="BE75" s="1276"/>
      <c r="BF75" s="1276"/>
      <c r="BG75" s="1276"/>
      <c r="BH75" s="1276"/>
      <c r="BI75" s="1276"/>
      <c r="BJ75" s="1276"/>
      <c r="BK75" s="1276"/>
      <c r="BL75" s="1276"/>
      <c r="BM75" s="1276"/>
      <c r="BN75" s="1276"/>
      <c r="BO75" s="1276"/>
      <c r="BP75" s="1275">
        <v>9.5</v>
      </c>
      <c r="BQ75" s="1275"/>
      <c r="BR75" s="1275"/>
      <c r="BS75" s="1275"/>
      <c r="BT75" s="1275"/>
      <c r="BU75" s="1275"/>
      <c r="BV75" s="1275"/>
      <c r="BW75" s="1275"/>
      <c r="BX75" s="1275">
        <v>7.5</v>
      </c>
      <c r="BY75" s="1275"/>
      <c r="BZ75" s="1275"/>
      <c r="CA75" s="1275"/>
      <c r="CB75" s="1275"/>
      <c r="CC75" s="1275"/>
      <c r="CD75" s="1275"/>
      <c r="CE75" s="1275"/>
      <c r="CF75" s="1275">
        <v>6.3</v>
      </c>
      <c r="CG75" s="1275"/>
      <c r="CH75" s="1275"/>
      <c r="CI75" s="1275"/>
      <c r="CJ75" s="1275"/>
      <c r="CK75" s="1275"/>
      <c r="CL75" s="1275"/>
      <c r="CM75" s="1275"/>
      <c r="CN75" s="1275">
        <v>6.1</v>
      </c>
      <c r="CO75" s="1275"/>
      <c r="CP75" s="1275"/>
      <c r="CQ75" s="1275"/>
      <c r="CR75" s="1275"/>
      <c r="CS75" s="1275"/>
      <c r="CT75" s="1275"/>
      <c r="CU75" s="1275"/>
      <c r="CV75" s="1275">
        <v>6.4</v>
      </c>
      <c r="CW75" s="1275"/>
      <c r="CX75" s="1275"/>
      <c r="CY75" s="1275"/>
      <c r="CZ75" s="1275"/>
      <c r="DA75" s="1275"/>
      <c r="DB75" s="1275"/>
      <c r="DC75" s="1275"/>
    </row>
    <row r="76" spans="2:107" ht="13.2" x14ac:dyDescent="0.2">
      <c r="B76" s="1268"/>
      <c r="G76" s="1284"/>
      <c r="H76" s="1284"/>
      <c r="I76" s="1280"/>
      <c r="J76" s="1280"/>
      <c r="K76" s="1283"/>
      <c r="L76" s="1283"/>
      <c r="M76" s="1283"/>
      <c r="N76" s="1283"/>
      <c r="AM76" s="1282"/>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2" x14ac:dyDescent="0.2">
      <c r="B77" s="1268"/>
      <c r="G77" s="1280"/>
      <c r="H77" s="1280"/>
      <c r="I77" s="1280"/>
      <c r="J77" s="1280"/>
      <c r="K77" s="1281"/>
      <c r="L77" s="1281"/>
      <c r="M77" s="1281"/>
      <c r="N77" s="1281"/>
      <c r="AN77" s="1277" t="s">
        <v>598</v>
      </c>
      <c r="AO77" s="1277"/>
      <c r="AP77" s="1277"/>
      <c r="AQ77" s="1277"/>
      <c r="AR77" s="1277"/>
      <c r="AS77" s="1277"/>
      <c r="AT77" s="1277"/>
      <c r="AU77" s="1277"/>
      <c r="AV77" s="1277"/>
      <c r="AW77" s="1277"/>
      <c r="AX77" s="1277"/>
      <c r="AY77" s="1277"/>
      <c r="AZ77" s="1277"/>
      <c r="BA77" s="1277"/>
      <c r="BB77" s="1276" t="s">
        <v>597</v>
      </c>
      <c r="BC77" s="1276"/>
      <c r="BD77" s="1276"/>
      <c r="BE77" s="1276"/>
      <c r="BF77" s="1276"/>
      <c r="BG77" s="1276"/>
      <c r="BH77" s="1276"/>
      <c r="BI77" s="1276"/>
      <c r="BJ77" s="1276"/>
      <c r="BK77" s="1276"/>
      <c r="BL77" s="1276"/>
      <c r="BM77" s="1276"/>
      <c r="BN77" s="1276"/>
      <c r="BO77" s="1276"/>
      <c r="BP77" s="1275">
        <v>46.9</v>
      </c>
      <c r="BQ77" s="1275"/>
      <c r="BR77" s="1275"/>
      <c r="BS77" s="1275"/>
      <c r="BT77" s="1275"/>
      <c r="BU77" s="1275"/>
      <c r="BV77" s="1275"/>
      <c r="BW77" s="1275"/>
      <c r="BX77" s="1275">
        <v>44.6</v>
      </c>
      <c r="BY77" s="1275"/>
      <c r="BZ77" s="1275"/>
      <c r="CA77" s="1275"/>
      <c r="CB77" s="1275"/>
      <c r="CC77" s="1275"/>
      <c r="CD77" s="1275"/>
      <c r="CE77" s="1275"/>
      <c r="CF77" s="1275">
        <v>42</v>
      </c>
      <c r="CG77" s="1275"/>
      <c r="CH77" s="1275"/>
      <c r="CI77" s="1275"/>
      <c r="CJ77" s="1275"/>
      <c r="CK77" s="1275"/>
      <c r="CL77" s="1275"/>
      <c r="CM77" s="1275"/>
      <c r="CN77" s="1275">
        <v>38.200000000000003</v>
      </c>
      <c r="CO77" s="1275"/>
      <c r="CP77" s="1275"/>
      <c r="CQ77" s="1275"/>
      <c r="CR77" s="1275"/>
      <c r="CS77" s="1275"/>
      <c r="CT77" s="1275"/>
      <c r="CU77" s="1275"/>
      <c r="CV77" s="1275">
        <v>29.7</v>
      </c>
      <c r="CW77" s="1275"/>
      <c r="CX77" s="1275"/>
      <c r="CY77" s="1275"/>
      <c r="CZ77" s="1275"/>
      <c r="DA77" s="1275"/>
      <c r="DB77" s="1275"/>
      <c r="DC77" s="1275"/>
    </row>
    <row r="78" spans="2:107" ht="13.2" x14ac:dyDescent="0.2">
      <c r="B78" s="1268"/>
      <c r="G78" s="1280"/>
      <c r="H78" s="1280"/>
      <c r="I78" s="1280"/>
      <c r="J78" s="1280"/>
      <c r="K78" s="1281"/>
      <c r="L78" s="1281"/>
      <c r="M78" s="1281"/>
      <c r="N78" s="1281"/>
      <c r="AN78" s="1277"/>
      <c r="AO78" s="1277"/>
      <c r="AP78" s="1277"/>
      <c r="AQ78" s="1277"/>
      <c r="AR78" s="1277"/>
      <c r="AS78" s="1277"/>
      <c r="AT78" s="1277"/>
      <c r="AU78" s="1277"/>
      <c r="AV78" s="1277"/>
      <c r="AW78" s="1277"/>
      <c r="AX78" s="1277"/>
      <c r="AY78" s="1277"/>
      <c r="AZ78" s="1277"/>
      <c r="BA78" s="1277"/>
      <c r="BB78" s="1276"/>
      <c r="BC78" s="1276"/>
      <c r="BD78" s="1276"/>
      <c r="BE78" s="1276"/>
      <c r="BF78" s="1276"/>
      <c r="BG78" s="1276"/>
      <c r="BH78" s="1276"/>
      <c r="BI78" s="1276"/>
      <c r="BJ78" s="1276"/>
      <c r="BK78" s="1276"/>
      <c r="BL78" s="1276"/>
      <c r="BM78" s="1276"/>
      <c r="BN78" s="1276"/>
      <c r="BO78" s="1276"/>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2" x14ac:dyDescent="0.2">
      <c r="B79" s="1268"/>
      <c r="G79" s="1280"/>
      <c r="H79" s="1280"/>
      <c r="I79" s="1279"/>
      <c r="J79" s="1279"/>
      <c r="K79" s="1278"/>
      <c r="L79" s="1278"/>
      <c r="M79" s="1278"/>
      <c r="N79" s="1278"/>
      <c r="AN79" s="1277"/>
      <c r="AO79" s="1277"/>
      <c r="AP79" s="1277"/>
      <c r="AQ79" s="1277"/>
      <c r="AR79" s="1277"/>
      <c r="AS79" s="1277"/>
      <c r="AT79" s="1277"/>
      <c r="AU79" s="1277"/>
      <c r="AV79" s="1277"/>
      <c r="AW79" s="1277"/>
      <c r="AX79" s="1277"/>
      <c r="AY79" s="1277"/>
      <c r="AZ79" s="1277"/>
      <c r="BA79" s="1277"/>
      <c r="BB79" s="1276" t="s">
        <v>596</v>
      </c>
      <c r="BC79" s="1276"/>
      <c r="BD79" s="1276"/>
      <c r="BE79" s="1276"/>
      <c r="BF79" s="1276"/>
      <c r="BG79" s="1276"/>
      <c r="BH79" s="1276"/>
      <c r="BI79" s="1276"/>
      <c r="BJ79" s="1276"/>
      <c r="BK79" s="1276"/>
      <c r="BL79" s="1276"/>
      <c r="BM79" s="1276"/>
      <c r="BN79" s="1276"/>
      <c r="BO79" s="1276"/>
      <c r="BP79" s="1275">
        <v>10.4</v>
      </c>
      <c r="BQ79" s="1275"/>
      <c r="BR79" s="1275"/>
      <c r="BS79" s="1275"/>
      <c r="BT79" s="1275"/>
      <c r="BU79" s="1275"/>
      <c r="BV79" s="1275"/>
      <c r="BW79" s="1275"/>
      <c r="BX79" s="1275">
        <v>9.9</v>
      </c>
      <c r="BY79" s="1275"/>
      <c r="BZ79" s="1275"/>
      <c r="CA79" s="1275"/>
      <c r="CB79" s="1275"/>
      <c r="CC79" s="1275"/>
      <c r="CD79" s="1275"/>
      <c r="CE79" s="1275"/>
      <c r="CF79" s="1275">
        <v>9.1</v>
      </c>
      <c r="CG79" s="1275"/>
      <c r="CH79" s="1275"/>
      <c r="CI79" s="1275"/>
      <c r="CJ79" s="1275"/>
      <c r="CK79" s="1275"/>
      <c r="CL79" s="1275"/>
      <c r="CM79" s="1275"/>
      <c r="CN79" s="1275">
        <v>9.3000000000000007</v>
      </c>
      <c r="CO79" s="1275"/>
      <c r="CP79" s="1275"/>
      <c r="CQ79" s="1275"/>
      <c r="CR79" s="1275"/>
      <c r="CS79" s="1275"/>
      <c r="CT79" s="1275"/>
      <c r="CU79" s="1275"/>
      <c r="CV79" s="1275">
        <v>9.6</v>
      </c>
      <c r="CW79" s="1275"/>
      <c r="CX79" s="1275"/>
      <c r="CY79" s="1275"/>
      <c r="CZ79" s="1275"/>
      <c r="DA79" s="1275"/>
      <c r="DB79" s="1275"/>
      <c r="DC79" s="1275"/>
    </row>
    <row r="80" spans="2:107" ht="13.2" x14ac:dyDescent="0.2">
      <c r="B80" s="1268"/>
      <c r="G80" s="1280"/>
      <c r="H80" s="1280"/>
      <c r="I80" s="1279"/>
      <c r="J80" s="1279"/>
      <c r="K80" s="1278"/>
      <c r="L80" s="1278"/>
      <c r="M80" s="1278"/>
      <c r="N80" s="1278"/>
      <c r="AN80" s="1277"/>
      <c r="AO80" s="1277"/>
      <c r="AP80" s="1277"/>
      <c r="AQ80" s="1277"/>
      <c r="AR80" s="1277"/>
      <c r="AS80" s="1277"/>
      <c r="AT80" s="1277"/>
      <c r="AU80" s="1277"/>
      <c r="AV80" s="1277"/>
      <c r="AW80" s="1277"/>
      <c r="AX80" s="1277"/>
      <c r="AY80" s="1277"/>
      <c r="AZ80" s="1277"/>
      <c r="BA80" s="1277"/>
      <c r="BB80" s="1276"/>
      <c r="BC80" s="1276"/>
      <c r="BD80" s="1276"/>
      <c r="BE80" s="1276"/>
      <c r="BF80" s="1276"/>
      <c r="BG80" s="1276"/>
      <c r="BH80" s="1276"/>
      <c r="BI80" s="1276"/>
      <c r="BJ80" s="1276"/>
      <c r="BK80" s="1276"/>
      <c r="BL80" s="1276"/>
      <c r="BM80" s="1276"/>
      <c r="BN80" s="1276"/>
      <c r="BO80" s="1276"/>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2" x14ac:dyDescent="0.2">
      <c r="B81" s="1268"/>
    </row>
    <row r="82" spans="2:109" ht="16.2" x14ac:dyDescent="0.2">
      <c r="B82" s="1268"/>
      <c r="K82" s="1274"/>
      <c r="L82" s="1274"/>
      <c r="M82" s="1274"/>
      <c r="N82" s="1274"/>
      <c r="AQ82" s="1274"/>
      <c r="AR82" s="1274"/>
      <c r="AS82" s="1274"/>
      <c r="AT82" s="1274"/>
      <c r="BC82" s="1274"/>
      <c r="BD82" s="1274"/>
      <c r="BE82" s="1274"/>
      <c r="BF82" s="1274"/>
      <c r="BO82" s="1274"/>
      <c r="BP82" s="1274"/>
      <c r="BQ82" s="1274"/>
      <c r="BR82" s="1274"/>
      <c r="CA82" s="1274"/>
      <c r="CB82" s="1274"/>
      <c r="CC82" s="1274"/>
      <c r="CD82" s="1274"/>
      <c r="CM82" s="1274"/>
      <c r="CN82" s="1274"/>
      <c r="CO82" s="1274"/>
      <c r="CP82" s="1274"/>
      <c r="CY82" s="1274"/>
      <c r="CZ82" s="1274"/>
      <c r="DA82" s="1274"/>
      <c r="DB82" s="1274"/>
      <c r="DC82" s="1274"/>
    </row>
    <row r="83" spans="2:109" ht="13.2" x14ac:dyDescent="0.2">
      <c r="B83" s="1273"/>
      <c r="C83" s="1272"/>
      <c r="D83" s="1272"/>
      <c r="E83" s="1272"/>
      <c r="F83" s="1272"/>
      <c r="G83" s="1272"/>
      <c r="H83" s="1272"/>
      <c r="I83" s="1272"/>
      <c r="J83" s="1272"/>
      <c r="K83" s="1272"/>
      <c r="L83" s="1272"/>
      <c r="M83" s="1272"/>
      <c r="N83" s="1272"/>
      <c r="O83" s="1272"/>
      <c r="P83" s="1272"/>
      <c r="Q83" s="1272"/>
      <c r="R83" s="1272"/>
      <c r="S83" s="1272"/>
      <c r="T83" s="1272"/>
      <c r="U83" s="1272"/>
      <c r="V83" s="1272"/>
      <c r="W83" s="1272"/>
      <c r="X83" s="1272"/>
      <c r="Y83" s="1272"/>
      <c r="Z83" s="1272"/>
      <c r="AA83" s="1272"/>
      <c r="AB83" s="1272"/>
      <c r="AC83" s="1272"/>
      <c r="AD83" s="1272"/>
      <c r="AE83" s="1272"/>
      <c r="AF83" s="1272"/>
      <c r="AG83" s="1272"/>
      <c r="AH83" s="1272"/>
      <c r="AI83" s="1272"/>
      <c r="AJ83" s="1272"/>
      <c r="AK83" s="1272"/>
      <c r="AL83" s="1272"/>
      <c r="AM83" s="1272"/>
      <c r="AN83" s="1272"/>
      <c r="AO83" s="1272"/>
      <c r="AP83" s="1272"/>
      <c r="AQ83" s="1272"/>
      <c r="AR83" s="1272"/>
      <c r="AS83" s="1272"/>
      <c r="AT83" s="1272"/>
      <c r="AU83" s="1272"/>
      <c r="AV83" s="1272"/>
      <c r="AW83" s="1272"/>
      <c r="AX83" s="1272"/>
      <c r="AY83" s="1272"/>
      <c r="AZ83" s="1272"/>
      <c r="BA83" s="1272"/>
      <c r="BB83" s="1272"/>
      <c r="BC83" s="1272"/>
      <c r="BD83" s="1272"/>
      <c r="BE83" s="1272"/>
      <c r="BF83" s="1272"/>
      <c r="BG83" s="1272"/>
      <c r="BH83" s="1272"/>
      <c r="BI83" s="1272"/>
      <c r="BJ83" s="1272"/>
      <c r="BK83" s="1272"/>
      <c r="BL83" s="1272"/>
      <c r="BM83" s="1272"/>
      <c r="BN83" s="1272"/>
      <c r="BO83" s="1272"/>
      <c r="BP83" s="1272"/>
      <c r="BQ83" s="1272"/>
      <c r="BR83" s="1272"/>
      <c r="BS83" s="1272"/>
      <c r="BT83" s="1272"/>
      <c r="BU83" s="1272"/>
      <c r="BV83" s="1272"/>
      <c r="BW83" s="1272"/>
      <c r="BX83" s="1272"/>
      <c r="BY83" s="1272"/>
      <c r="BZ83" s="1272"/>
      <c r="CA83" s="1272"/>
      <c r="CB83" s="1272"/>
      <c r="CC83" s="1272"/>
      <c r="CD83" s="1272"/>
      <c r="CE83" s="1272"/>
      <c r="CF83" s="1272"/>
      <c r="CG83" s="1272"/>
      <c r="CH83" s="1272"/>
      <c r="CI83" s="1272"/>
      <c r="CJ83" s="1272"/>
      <c r="CK83" s="1272"/>
      <c r="CL83" s="1272"/>
      <c r="CM83" s="1272"/>
      <c r="CN83" s="1272"/>
      <c r="CO83" s="1272"/>
      <c r="CP83" s="1272"/>
      <c r="CQ83" s="1272"/>
      <c r="CR83" s="1272"/>
      <c r="CS83" s="1272"/>
      <c r="CT83" s="1272"/>
      <c r="CU83" s="1272"/>
      <c r="CV83" s="1272"/>
      <c r="CW83" s="1272"/>
      <c r="CX83" s="1272"/>
      <c r="CY83" s="1272"/>
      <c r="CZ83" s="1272"/>
      <c r="DA83" s="1272"/>
      <c r="DB83" s="1272"/>
      <c r="DC83" s="1272"/>
      <c r="DD83" s="1271"/>
    </row>
    <row r="84" spans="2:109" ht="13.2" x14ac:dyDescent="0.2">
      <c r="DD84" s="1267"/>
      <c r="DE84" s="1267"/>
    </row>
    <row r="85" spans="2:109" ht="13.2" x14ac:dyDescent="0.2">
      <c r="DD85" s="1267"/>
      <c r="DE85" s="1267"/>
    </row>
    <row r="86" spans="2:109" ht="13.2" hidden="1" x14ac:dyDescent="0.2">
      <c r="DD86" s="1267"/>
      <c r="DE86" s="1267"/>
    </row>
    <row r="87" spans="2:109" ht="13.2" hidden="1" x14ac:dyDescent="0.2">
      <c r="K87" s="1270"/>
      <c r="AQ87" s="1270"/>
      <c r="BC87" s="1270"/>
      <c r="BO87" s="1270"/>
      <c r="CA87" s="1270"/>
      <c r="CM87" s="1270"/>
      <c r="CY87" s="1270"/>
      <c r="DD87" s="1267"/>
      <c r="DE87" s="1267"/>
    </row>
    <row r="88" spans="2:109" ht="13.2" hidden="1" x14ac:dyDescent="0.2">
      <c r="DD88" s="1267"/>
      <c r="DE88" s="1267"/>
    </row>
    <row r="89" spans="2:109" ht="13.2" hidden="1" x14ac:dyDescent="0.2">
      <c r="DD89" s="1267"/>
      <c r="DE89" s="1267"/>
    </row>
    <row r="90" spans="2:109" ht="13.2" hidden="1" x14ac:dyDescent="0.2">
      <c r="DD90" s="1267"/>
      <c r="DE90" s="1267"/>
    </row>
    <row r="91" spans="2:109" ht="13.2" hidden="1" x14ac:dyDescent="0.2">
      <c r="DD91" s="1267"/>
      <c r="DE91" s="1267"/>
    </row>
    <row r="92" spans="2:109" ht="13.5" hidden="1" customHeight="1" x14ac:dyDescent="0.2">
      <c r="DD92" s="1267"/>
      <c r="DE92" s="1267"/>
    </row>
    <row r="93" spans="2:109" ht="13.5" hidden="1" customHeight="1" x14ac:dyDescent="0.2">
      <c r="DD93" s="1267"/>
      <c r="DE93" s="1267"/>
    </row>
    <row r="94" spans="2:109" ht="13.5" hidden="1" customHeight="1" x14ac:dyDescent="0.2">
      <c r="DD94" s="1267"/>
      <c r="DE94" s="1267"/>
    </row>
    <row r="95" spans="2:109" ht="13.5" hidden="1" customHeight="1" x14ac:dyDescent="0.2">
      <c r="DD95" s="1267"/>
      <c r="DE95" s="1267"/>
    </row>
    <row r="96" spans="2:109" ht="13.5" hidden="1" customHeight="1" x14ac:dyDescent="0.2">
      <c r="DD96" s="1267"/>
      <c r="DE96" s="1267"/>
    </row>
    <row r="97" spans="108:109" ht="13.5" hidden="1" customHeight="1" x14ac:dyDescent="0.2">
      <c r="DD97" s="1267"/>
      <c r="DE97" s="1267"/>
    </row>
    <row r="98" spans="108:109" ht="13.5" hidden="1" customHeight="1" x14ac:dyDescent="0.2">
      <c r="DD98" s="1267"/>
      <c r="DE98" s="1267"/>
    </row>
    <row r="99" spans="108:109" ht="13.5" hidden="1" customHeight="1" x14ac:dyDescent="0.2">
      <c r="DD99" s="1267"/>
      <c r="DE99" s="1267"/>
    </row>
    <row r="100" spans="108:109" ht="13.5" hidden="1" customHeight="1" x14ac:dyDescent="0.2">
      <c r="DD100" s="1267"/>
      <c r="DE100" s="1267"/>
    </row>
    <row r="101" spans="108:109" ht="13.5" hidden="1" customHeight="1" x14ac:dyDescent="0.2">
      <c r="DD101" s="1267"/>
      <c r="DE101" s="1267"/>
    </row>
    <row r="102" spans="108:109" ht="13.5" hidden="1" customHeight="1" x14ac:dyDescent="0.2">
      <c r="DD102" s="1267"/>
      <c r="DE102" s="1267"/>
    </row>
    <row r="103" spans="108:109" ht="13.5" hidden="1" customHeight="1" x14ac:dyDescent="0.2">
      <c r="DD103" s="1267"/>
      <c r="DE103" s="1267"/>
    </row>
    <row r="104" spans="108:109" ht="13.5" hidden="1" customHeight="1" x14ac:dyDescent="0.2">
      <c r="DD104" s="1267"/>
      <c r="DE104" s="1267"/>
    </row>
    <row r="105" spans="108:109" ht="13.5" hidden="1" customHeight="1" x14ac:dyDescent="0.2">
      <c r="DD105" s="1267"/>
      <c r="DE105" s="1267"/>
    </row>
    <row r="106" spans="108:109" ht="13.5" hidden="1" customHeight="1" x14ac:dyDescent="0.2">
      <c r="DD106" s="1267"/>
      <c r="DE106" s="1267"/>
    </row>
    <row r="107" spans="108:109" ht="13.5" hidden="1" customHeight="1" x14ac:dyDescent="0.2">
      <c r="DD107" s="1267"/>
      <c r="DE107" s="1267"/>
    </row>
    <row r="108" spans="108:109" ht="13.5" hidden="1" customHeight="1" x14ac:dyDescent="0.2">
      <c r="DD108" s="1267"/>
      <c r="DE108" s="1267"/>
    </row>
    <row r="109" spans="108:109" ht="13.5" hidden="1" customHeight="1" x14ac:dyDescent="0.2">
      <c r="DD109" s="1267"/>
      <c r="DE109" s="1267"/>
    </row>
    <row r="110" spans="108:109" ht="13.5" hidden="1" customHeight="1" x14ac:dyDescent="0.2">
      <c r="DD110" s="1267"/>
      <c r="DE110" s="1267"/>
    </row>
    <row r="111" spans="108:109" ht="13.5" hidden="1" customHeight="1" x14ac:dyDescent="0.2">
      <c r="DD111" s="1267"/>
      <c r="DE111" s="1267"/>
    </row>
    <row r="112" spans="108:109" ht="13.5" hidden="1" customHeight="1" x14ac:dyDescent="0.2">
      <c r="DD112" s="1267"/>
      <c r="DE112" s="1267"/>
    </row>
    <row r="113" spans="108:109" ht="13.5" hidden="1" customHeight="1" x14ac:dyDescent="0.2">
      <c r="DD113" s="1267"/>
      <c r="DE113" s="1267"/>
    </row>
    <row r="114" spans="108:109" ht="13.5" hidden="1" customHeight="1" x14ac:dyDescent="0.2">
      <c r="DD114" s="1267"/>
      <c r="DE114" s="1267"/>
    </row>
    <row r="115" spans="108:109" ht="13.5" hidden="1" customHeight="1" x14ac:dyDescent="0.2">
      <c r="DD115" s="1267"/>
      <c r="DE115" s="1267"/>
    </row>
    <row r="116" spans="108:109" ht="13.5" hidden="1" customHeight="1" x14ac:dyDescent="0.2">
      <c r="DD116" s="1267"/>
      <c r="DE116" s="1267"/>
    </row>
    <row r="117" spans="108:109" ht="13.5" hidden="1" customHeight="1" x14ac:dyDescent="0.2">
      <c r="DD117" s="1267"/>
      <c r="DE117" s="1267"/>
    </row>
    <row r="118" spans="108:109" ht="13.5" hidden="1" customHeight="1" x14ac:dyDescent="0.2">
      <c r="DD118" s="1267"/>
      <c r="DE118" s="1267"/>
    </row>
    <row r="119" spans="108:109" ht="13.5" hidden="1" customHeight="1" x14ac:dyDescent="0.2">
      <c r="DD119" s="1267"/>
      <c r="DE119" s="1267"/>
    </row>
    <row r="120" spans="108:109" ht="13.5" hidden="1" customHeight="1" x14ac:dyDescent="0.2">
      <c r="DD120" s="1267"/>
      <c r="DE120" s="1267"/>
    </row>
    <row r="121" spans="108:109" ht="13.5" hidden="1" customHeight="1" x14ac:dyDescent="0.2">
      <c r="DD121" s="1267"/>
      <c r="DE121" s="1267"/>
    </row>
    <row r="122" spans="108:109" ht="13.5" hidden="1" customHeight="1" x14ac:dyDescent="0.2">
      <c r="DD122" s="1267"/>
      <c r="DE122" s="1267"/>
    </row>
    <row r="123" spans="108:109" ht="13.5" hidden="1" customHeight="1" x14ac:dyDescent="0.2">
      <c r="DD123" s="1267"/>
      <c r="DE123" s="1267"/>
    </row>
    <row r="124" spans="108:109" ht="13.5" hidden="1" customHeight="1" x14ac:dyDescent="0.2">
      <c r="DD124" s="1267"/>
      <c r="DE124" s="1267"/>
    </row>
    <row r="125" spans="108:109" ht="13.5" hidden="1" customHeight="1" x14ac:dyDescent="0.2">
      <c r="DD125" s="1267"/>
      <c r="DE125" s="1267"/>
    </row>
    <row r="126" spans="108:109" ht="13.5" hidden="1" customHeight="1" x14ac:dyDescent="0.2">
      <c r="DD126" s="1267"/>
      <c r="DE126" s="1267"/>
    </row>
    <row r="127" spans="108:109" ht="13.5" hidden="1" customHeight="1" x14ac:dyDescent="0.2">
      <c r="DD127" s="1267"/>
      <c r="DE127" s="1267"/>
    </row>
    <row r="128" spans="108:109" ht="13.5" hidden="1" customHeight="1" x14ac:dyDescent="0.2">
      <c r="DD128" s="1267"/>
      <c r="DE128" s="1267"/>
    </row>
    <row r="129" spans="108:109" ht="13.5" hidden="1" customHeight="1" x14ac:dyDescent="0.2">
      <c r="DD129" s="1267"/>
      <c r="DE129" s="1267"/>
    </row>
    <row r="130" spans="108:109" ht="13.5" hidden="1" customHeight="1" x14ac:dyDescent="0.2">
      <c r="DD130" s="1267"/>
      <c r="DE130" s="1267"/>
    </row>
    <row r="131" spans="108:109" ht="13.5" hidden="1" customHeight="1" x14ac:dyDescent="0.2">
      <c r="DD131" s="1267"/>
      <c r="DE131" s="1267"/>
    </row>
    <row r="132" spans="108:109" ht="13.5" hidden="1" customHeight="1" x14ac:dyDescent="0.2">
      <c r="DD132" s="1267"/>
      <c r="DE132" s="1267"/>
    </row>
    <row r="133" spans="108:109" ht="13.5" hidden="1" customHeight="1" x14ac:dyDescent="0.2">
      <c r="DD133" s="1267"/>
      <c r="DE133" s="1267"/>
    </row>
    <row r="134" spans="108:109" ht="13.5" hidden="1" customHeight="1" x14ac:dyDescent="0.2">
      <c r="DD134" s="1267"/>
      <c r="DE134" s="1267"/>
    </row>
    <row r="135" spans="108:109" ht="13.5" hidden="1" customHeight="1" x14ac:dyDescent="0.2">
      <c r="DD135" s="1267"/>
      <c r="DE135" s="1267"/>
    </row>
    <row r="136" spans="108:109" ht="13.5" hidden="1" customHeight="1" x14ac:dyDescent="0.2">
      <c r="DD136" s="1267"/>
      <c r="DE136" s="1267"/>
    </row>
    <row r="137" spans="108:109" ht="13.5" hidden="1" customHeight="1" x14ac:dyDescent="0.2">
      <c r="DD137" s="1267"/>
      <c r="DE137" s="1267"/>
    </row>
    <row r="138" spans="108:109" ht="13.5" hidden="1" customHeight="1" x14ac:dyDescent="0.2">
      <c r="DD138" s="1267"/>
      <c r="DE138" s="1267"/>
    </row>
    <row r="139" spans="108:109" ht="13.5" hidden="1" customHeight="1" x14ac:dyDescent="0.2">
      <c r="DD139" s="1267"/>
      <c r="DE139" s="1267"/>
    </row>
    <row r="140" spans="108:109" ht="13.5" hidden="1" customHeight="1" x14ac:dyDescent="0.2">
      <c r="DD140" s="1267"/>
      <c r="DE140" s="1267"/>
    </row>
    <row r="141" spans="108:109" ht="13.5" hidden="1" customHeight="1" x14ac:dyDescent="0.2">
      <c r="DD141" s="1267"/>
      <c r="DE141" s="1267"/>
    </row>
    <row r="142" spans="108:109" ht="13.5" hidden="1" customHeight="1" x14ac:dyDescent="0.2">
      <c r="DD142" s="1267"/>
      <c r="DE142" s="1267"/>
    </row>
    <row r="143" spans="108:109" ht="13.5" hidden="1" customHeight="1" x14ac:dyDescent="0.2">
      <c r="DD143" s="1267"/>
      <c r="DE143" s="1267"/>
    </row>
    <row r="144" spans="108:109" ht="13.5" hidden="1" customHeight="1" x14ac:dyDescent="0.2">
      <c r="DD144" s="1267"/>
      <c r="DE144" s="1267"/>
    </row>
    <row r="145" spans="108:109" ht="13.5" hidden="1" customHeight="1" x14ac:dyDescent="0.2">
      <c r="DD145" s="1267"/>
      <c r="DE145" s="1267"/>
    </row>
    <row r="146" spans="108:109" ht="13.5" hidden="1" customHeight="1" x14ac:dyDescent="0.2">
      <c r="DD146" s="1267"/>
      <c r="DE146" s="1267"/>
    </row>
    <row r="147" spans="108:109" ht="13.5" hidden="1" customHeight="1" x14ac:dyDescent="0.2">
      <c r="DD147" s="1267"/>
      <c r="DE147" s="1267"/>
    </row>
    <row r="148" spans="108:109" ht="13.5" hidden="1" customHeight="1" x14ac:dyDescent="0.2">
      <c r="DD148" s="1267"/>
      <c r="DE148" s="1267"/>
    </row>
    <row r="149" spans="108:109" ht="13.5" hidden="1" customHeight="1" x14ac:dyDescent="0.2">
      <c r="DD149" s="1267"/>
      <c r="DE149" s="1267"/>
    </row>
    <row r="150" spans="108:109" ht="13.5" hidden="1" customHeight="1" x14ac:dyDescent="0.2">
      <c r="DD150" s="1267"/>
      <c r="DE150" s="1267"/>
    </row>
    <row r="151" spans="108:109" ht="13.5" hidden="1" customHeight="1" x14ac:dyDescent="0.2">
      <c r="DD151" s="1267"/>
      <c r="DE151" s="1267"/>
    </row>
    <row r="152" spans="108:109" ht="13.5" hidden="1" customHeight="1" x14ac:dyDescent="0.2">
      <c r="DD152" s="1267"/>
      <c r="DE152" s="1267"/>
    </row>
    <row r="153" spans="108:109" ht="13.5" hidden="1" customHeight="1" x14ac:dyDescent="0.2">
      <c r="DD153" s="1267"/>
      <c r="DE153" s="1267"/>
    </row>
    <row r="154" spans="108:109" ht="13.5" hidden="1" customHeight="1" x14ac:dyDescent="0.2">
      <c r="DD154" s="1267"/>
      <c r="DE154" s="1267"/>
    </row>
    <row r="155" spans="108:109" ht="13.5" hidden="1" customHeight="1" x14ac:dyDescent="0.2">
      <c r="DD155" s="1267"/>
      <c r="DE155" s="1267"/>
    </row>
    <row r="156" spans="108:109" ht="13.5" hidden="1" customHeight="1" x14ac:dyDescent="0.2">
      <c r="DD156" s="1267"/>
      <c r="DE156" s="1267"/>
    </row>
    <row r="157" spans="108:109" ht="13.5" hidden="1" customHeight="1" x14ac:dyDescent="0.2">
      <c r="DD157" s="1267"/>
      <c r="DE157" s="1267"/>
    </row>
    <row r="158" spans="108:109" ht="13.5" hidden="1" customHeight="1" x14ac:dyDescent="0.2">
      <c r="DD158" s="1267"/>
      <c r="DE158" s="1267"/>
    </row>
    <row r="159" spans="108:109" ht="13.5" hidden="1" customHeight="1" x14ac:dyDescent="0.2">
      <c r="DD159" s="1267"/>
      <c r="DE159" s="1267"/>
    </row>
    <row r="160" spans="108:109" ht="13.5" hidden="1" customHeight="1" x14ac:dyDescent="0.2">
      <c r="DD160" s="1267"/>
      <c r="DE160" s="12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NPATKBkaWmPUQMa3oEObLHxBqmz567Orh9ArKUf7Q5hS6oJanuu+j6bMD3WFxLCM+DqGJ4YYmITuW7QeJNS8Cg==" saltValue="x5k9AHRcnsfjxiDQ6HupzQ=="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13948-AF77-4DE6-9B06-64977C1E2FC7}">
  <sheetPr>
    <pageSetUpPr fitToPage="1"/>
  </sheetPr>
  <dimension ref="A1:DR135"/>
  <sheetViews>
    <sheetView showGridLines="0" topLeftCell="A80" zoomScale="70" zoomScaleNormal="70" zoomScaleSheetLayoutView="70" workbookViewId="0">
      <selection activeCell="BY17" sqref="BY17"/>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ZD8+ZQolqHTJHwfbeVKwe3l4QAfUw2PSfObxKx5b0BNUDDqJYj2INcn6n9qdGK2qERLuJ1oWyHdoNbUrdI1v4A==" saltValue="ZI2Tq+DeEhBXxMWXVhF7t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8475F-D96B-45E3-84E7-312BB2954315}">
  <sheetPr>
    <pageSetUpPr fitToPage="1"/>
  </sheetPr>
  <dimension ref="A1:DR135"/>
  <sheetViews>
    <sheetView showGridLines="0" topLeftCell="A106" zoomScaleNormal="100" zoomScaleSheetLayoutView="55" workbookViewId="0">
      <selection activeCell="BY17" sqref="BY17"/>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VoWYRLCEykVHg8YeZn61+lpPaECkuE+4AdzYUG5LpCry72U+1R1kKObOW1URRKlmYj7x1VmgX/Fw4xAPJ/ij5g==" saltValue="k/SXu5hONaBHkWp5R7+go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548</v>
      </c>
      <c r="G2" s="156"/>
      <c r="H2" s="157"/>
    </row>
    <row r="3" spans="1:8" x14ac:dyDescent="0.2">
      <c r="A3" s="153" t="s">
        <v>541</v>
      </c>
      <c r="B3" s="158"/>
      <c r="C3" s="159"/>
      <c r="D3" s="160">
        <v>157350</v>
      </c>
      <c r="E3" s="161"/>
      <c r="F3" s="162">
        <v>78556</v>
      </c>
      <c r="G3" s="163"/>
      <c r="H3" s="164"/>
    </row>
    <row r="4" spans="1:8" x14ac:dyDescent="0.2">
      <c r="A4" s="165"/>
      <c r="B4" s="166"/>
      <c r="C4" s="167"/>
      <c r="D4" s="168">
        <v>117853</v>
      </c>
      <c r="E4" s="169"/>
      <c r="F4" s="170">
        <v>40810</v>
      </c>
      <c r="G4" s="171"/>
      <c r="H4" s="172"/>
    </row>
    <row r="5" spans="1:8" x14ac:dyDescent="0.2">
      <c r="A5" s="153" t="s">
        <v>543</v>
      </c>
      <c r="B5" s="158"/>
      <c r="C5" s="159"/>
      <c r="D5" s="160">
        <v>144474</v>
      </c>
      <c r="E5" s="161"/>
      <c r="F5" s="162">
        <v>87924</v>
      </c>
      <c r="G5" s="163"/>
      <c r="H5" s="164"/>
    </row>
    <row r="6" spans="1:8" x14ac:dyDescent="0.2">
      <c r="A6" s="165"/>
      <c r="B6" s="166"/>
      <c r="C6" s="167"/>
      <c r="D6" s="168">
        <v>118885</v>
      </c>
      <c r="E6" s="169"/>
      <c r="F6" s="170">
        <v>43482</v>
      </c>
      <c r="G6" s="171"/>
      <c r="H6" s="172"/>
    </row>
    <row r="7" spans="1:8" x14ac:dyDescent="0.2">
      <c r="A7" s="153" t="s">
        <v>544</v>
      </c>
      <c r="B7" s="158"/>
      <c r="C7" s="159"/>
      <c r="D7" s="160">
        <v>96032</v>
      </c>
      <c r="E7" s="161"/>
      <c r="F7" s="162">
        <v>85078</v>
      </c>
      <c r="G7" s="163"/>
      <c r="H7" s="164"/>
    </row>
    <row r="8" spans="1:8" x14ac:dyDescent="0.2">
      <c r="A8" s="165"/>
      <c r="B8" s="166"/>
      <c r="C8" s="167"/>
      <c r="D8" s="168">
        <v>51502</v>
      </c>
      <c r="E8" s="169"/>
      <c r="F8" s="170">
        <v>45315</v>
      </c>
      <c r="G8" s="171"/>
      <c r="H8" s="172"/>
    </row>
    <row r="9" spans="1:8" x14ac:dyDescent="0.2">
      <c r="A9" s="153" t="s">
        <v>545</v>
      </c>
      <c r="B9" s="158"/>
      <c r="C9" s="159"/>
      <c r="D9" s="160">
        <v>94979</v>
      </c>
      <c r="E9" s="161"/>
      <c r="F9" s="162">
        <v>65052</v>
      </c>
      <c r="G9" s="163"/>
      <c r="H9" s="164"/>
    </row>
    <row r="10" spans="1:8" x14ac:dyDescent="0.2">
      <c r="A10" s="165"/>
      <c r="B10" s="166"/>
      <c r="C10" s="167"/>
      <c r="D10" s="168">
        <v>62939</v>
      </c>
      <c r="E10" s="169"/>
      <c r="F10" s="170">
        <v>37035</v>
      </c>
      <c r="G10" s="171"/>
      <c r="H10" s="172"/>
    </row>
    <row r="11" spans="1:8" x14ac:dyDescent="0.2">
      <c r="A11" s="153" t="s">
        <v>546</v>
      </c>
      <c r="B11" s="158"/>
      <c r="C11" s="159"/>
      <c r="D11" s="160">
        <v>77909</v>
      </c>
      <c r="E11" s="161"/>
      <c r="F11" s="162">
        <v>66364</v>
      </c>
      <c r="G11" s="163"/>
      <c r="H11" s="164"/>
    </row>
    <row r="12" spans="1:8" x14ac:dyDescent="0.2">
      <c r="A12" s="165"/>
      <c r="B12" s="166"/>
      <c r="C12" s="173"/>
      <c r="D12" s="168">
        <v>38700</v>
      </c>
      <c r="E12" s="169"/>
      <c r="F12" s="170">
        <v>24935</v>
      </c>
      <c r="G12" s="171"/>
      <c r="H12" s="172"/>
    </row>
    <row r="13" spans="1:8" x14ac:dyDescent="0.2">
      <c r="A13" s="153"/>
      <c r="B13" s="158"/>
      <c r="C13" s="174"/>
      <c r="D13" s="175">
        <v>114149</v>
      </c>
      <c r="E13" s="176"/>
      <c r="F13" s="177">
        <v>76595</v>
      </c>
      <c r="G13" s="178"/>
      <c r="H13" s="164"/>
    </row>
    <row r="14" spans="1:8" x14ac:dyDescent="0.2">
      <c r="A14" s="165"/>
      <c r="B14" s="166"/>
      <c r="C14" s="167"/>
      <c r="D14" s="168">
        <v>77976</v>
      </c>
      <c r="E14" s="169"/>
      <c r="F14" s="170">
        <v>38315</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4.8099999999999996</v>
      </c>
      <c r="C19" s="179">
        <f>ROUND(VALUE(SUBSTITUTE(実質収支比率等に係る経年分析!G$48,"▲","-")),2)</f>
        <v>7.14</v>
      </c>
      <c r="D19" s="179">
        <f>ROUND(VALUE(SUBSTITUTE(実質収支比率等に係る経年分析!H$48,"▲","-")),2)</f>
        <v>8.19</v>
      </c>
      <c r="E19" s="179">
        <f>ROUND(VALUE(SUBSTITUTE(実質収支比率等に係る経年分析!I$48,"▲","-")),2)</f>
        <v>8.43</v>
      </c>
      <c r="F19" s="179">
        <f>ROUND(VALUE(SUBSTITUTE(実質収支比率等に係る経年分析!J$48,"▲","-")),2)</f>
        <v>7.53</v>
      </c>
    </row>
    <row r="20" spans="1:11" x14ac:dyDescent="0.2">
      <c r="A20" s="179" t="s">
        <v>55</v>
      </c>
      <c r="B20" s="179">
        <f>ROUND(VALUE(SUBSTITUTE(実質収支比率等に係る経年分析!F$47,"▲","-")),2)</f>
        <v>36.700000000000003</v>
      </c>
      <c r="C20" s="179">
        <f>ROUND(VALUE(SUBSTITUTE(実質収支比率等に係る経年分析!G$47,"▲","-")),2)</f>
        <v>39.89</v>
      </c>
      <c r="D20" s="179">
        <f>ROUND(VALUE(SUBSTITUTE(実質収支比率等に係る経年分析!H$47,"▲","-")),2)</f>
        <v>45.25</v>
      </c>
      <c r="E20" s="179">
        <f>ROUND(VALUE(SUBSTITUTE(実質収支比率等に係る経年分析!I$47,"▲","-")),2)</f>
        <v>46.47</v>
      </c>
      <c r="F20" s="179">
        <f>ROUND(VALUE(SUBSTITUTE(実質収支比率等に係る経年分析!J$47,"▲","-")),2)</f>
        <v>47.24</v>
      </c>
    </row>
    <row r="21" spans="1:11" x14ac:dyDescent="0.2">
      <c r="A21" s="179" t="s">
        <v>56</v>
      </c>
      <c r="B21" s="179">
        <f>IF(ISNUMBER(VALUE(SUBSTITUTE(実質収支比率等に係る経年分析!F$49,"▲","-"))),ROUND(VALUE(SUBSTITUTE(実質収支比率等に係る経年分析!F$49,"▲","-")),2),NA())</f>
        <v>4.37</v>
      </c>
      <c r="C21" s="179">
        <f>IF(ISNUMBER(VALUE(SUBSTITUTE(実質収支比率等に係る経年分析!G$49,"▲","-"))),ROUND(VALUE(SUBSTITUTE(実質収支比率等に係る経年分析!G$49,"▲","-")),2),NA())</f>
        <v>5.24</v>
      </c>
      <c r="D21" s="179">
        <f>IF(ISNUMBER(VALUE(SUBSTITUTE(実質収支比率等に係る経年分析!H$49,"▲","-"))),ROUND(VALUE(SUBSTITUTE(実質収支比率等に係る経年分析!H$49,"▲","-")),2),NA())</f>
        <v>4.83</v>
      </c>
      <c r="E21" s="179">
        <f>IF(ISNUMBER(VALUE(SUBSTITUTE(実質収支比率等に係る経年分析!I$49,"▲","-"))),ROUND(VALUE(SUBSTITUTE(実質収支比率等に係る経年分析!I$49,"▲","-")),2),NA())</f>
        <v>2.66</v>
      </c>
      <c r="F21" s="179">
        <f>IF(ISNUMBER(VALUE(SUBSTITUTE(実質収支比率等に係る経年分析!J$49,"▲","-"))),ROUND(VALUE(SUBSTITUTE(実質収支比率等に係る経年分析!J$49,"▲","-")),2),NA())</f>
        <v>-2.1800000000000002</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7.0000000000000007E-2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0.02</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公共用地等先行取得事業特別会計</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2">
      <c r="A30" s="180" t="str">
        <f>IF(連結実質赤字比率に係る赤字・黒字の構成分析!C$40="",NA(),連結実質赤字比率に係る赤字・黒字の構成分析!C$40)</f>
        <v>温泉事業等特別会計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2">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0.37</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0.42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0.78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0.09</v>
      </c>
    </row>
    <row r="32" spans="1:11" x14ac:dyDescent="0.2">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7.0000000000000007E-2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7.0000000000000007E-2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v>
      </c>
    </row>
    <row r="33" spans="1:16" x14ac:dyDescent="0.2">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0.72</v>
      </c>
    </row>
    <row r="34" spans="1:16" x14ac:dyDescent="0.2">
      <c r="A34" s="180" t="str">
        <f>IF(連結実質赤字比率に係る赤字・黒字の構成分析!C$36="",NA(),連結実質赤字比率に係る赤字・黒字の構成分析!C$36)</f>
        <v>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2.38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2.06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2.34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2.4300000000000002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2.4</v>
      </c>
    </row>
    <row r="35" spans="1:16" x14ac:dyDescent="0.2">
      <c r="A35" s="180" t="str">
        <f>IF(連結実質赤字比率に係る赤字・黒字の構成分析!C$35="",NA(),連結実質赤字比率に係る赤字・黒字の構成分析!C$35)</f>
        <v>上水道事業会計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3.47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3.86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4.4000000000000004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6.15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7.1</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4.7699999999999996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8.16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7.49</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2209</v>
      </c>
      <c r="E42" s="181"/>
      <c r="F42" s="181"/>
      <c r="G42" s="181">
        <f>'実質公債費比率（分子）の構造'!L$52</f>
        <v>2196</v>
      </c>
      <c r="H42" s="181"/>
      <c r="I42" s="181"/>
      <c r="J42" s="181">
        <f>'実質公債費比率（分子）の構造'!M$52</f>
        <v>2154</v>
      </c>
      <c r="K42" s="181"/>
      <c r="L42" s="181"/>
      <c r="M42" s="181">
        <f>'実質公債費比率（分子）の構造'!N$52</f>
        <v>2134</v>
      </c>
      <c r="N42" s="181"/>
      <c r="O42" s="181"/>
      <c r="P42" s="181">
        <f>'実質公債費比率（分子）の構造'!O$52</f>
        <v>1935</v>
      </c>
    </row>
    <row r="43" spans="1:16" x14ac:dyDescent="0.2">
      <c r="A43" s="181" t="s">
        <v>64</v>
      </c>
      <c r="B43" s="181" t="str">
        <f>'実質公債費比率（分子）の構造'!K$51</f>
        <v>-</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t="str">
        <f>'実質公債費比率（分子）の構造'!O$51</f>
        <v>-</v>
      </c>
      <c r="O43" s="181"/>
      <c r="P43" s="181"/>
    </row>
    <row r="44" spans="1:16" x14ac:dyDescent="0.2">
      <c r="A44" s="181" t="s">
        <v>65</v>
      </c>
      <c r="B44" s="181">
        <f>'実質公債費比率（分子）の構造'!K$50</f>
        <v>5</v>
      </c>
      <c r="C44" s="181"/>
      <c r="D44" s="181"/>
      <c r="E44" s="181">
        <f>'実質公債費比率（分子）の構造'!L$50</f>
        <v>5</v>
      </c>
      <c r="F44" s="181"/>
      <c r="G44" s="181"/>
      <c r="H44" s="181">
        <f>'実質公債費比率（分子）の構造'!M$50</f>
        <v>5</v>
      </c>
      <c r="I44" s="181"/>
      <c r="J44" s="181"/>
      <c r="K44" s="181">
        <f>'実質公債費比率（分子）の構造'!N$50</f>
        <v>5</v>
      </c>
      <c r="L44" s="181"/>
      <c r="M44" s="181"/>
      <c r="N44" s="181">
        <f>'実質公債費比率（分子）の構造'!O$50</f>
        <v>5</v>
      </c>
      <c r="O44" s="181"/>
      <c r="P44" s="181"/>
    </row>
    <row r="45" spans="1:16" x14ac:dyDescent="0.2">
      <c r="A45" s="181" t="s">
        <v>66</v>
      </c>
      <c r="B45" s="181">
        <f>'実質公債費比率（分子）の構造'!K$49</f>
        <v>23</v>
      </c>
      <c r="C45" s="181"/>
      <c r="D45" s="181"/>
      <c r="E45" s="181">
        <f>'実質公債費比率（分子）の構造'!L$49</f>
        <v>23</v>
      </c>
      <c r="F45" s="181"/>
      <c r="G45" s="181"/>
      <c r="H45" s="181">
        <f>'実質公債費比率（分子）の構造'!M$49</f>
        <v>23</v>
      </c>
      <c r="I45" s="181"/>
      <c r="J45" s="181"/>
      <c r="K45" s="181">
        <f>'実質公債費比率（分子）の構造'!N$49</f>
        <v>30</v>
      </c>
      <c r="L45" s="181"/>
      <c r="M45" s="181"/>
      <c r="N45" s="181">
        <f>'実質公債費比率（分子）の構造'!O$49</f>
        <v>20</v>
      </c>
      <c r="O45" s="181"/>
      <c r="P45" s="181"/>
    </row>
    <row r="46" spans="1:16" x14ac:dyDescent="0.2">
      <c r="A46" s="181" t="s">
        <v>67</v>
      </c>
      <c r="B46" s="181">
        <f>'実質公債費比率（分子）の構造'!K$48</f>
        <v>247</v>
      </c>
      <c r="C46" s="181"/>
      <c r="D46" s="181"/>
      <c r="E46" s="181">
        <f>'実質公債費比率（分子）の構造'!L$48</f>
        <v>225</v>
      </c>
      <c r="F46" s="181"/>
      <c r="G46" s="181"/>
      <c r="H46" s="181">
        <f>'実質公債費比率（分子）の構造'!M$48</f>
        <v>197</v>
      </c>
      <c r="I46" s="181"/>
      <c r="J46" s="181"/>
      <c r="K46" s="181">
        <f>'実質公債費比率（分子）の構造'!N$48</f>
        <v>194</v>
      </c>
      <c r="L46" s="181"/>
      <c r="M46" s="181"/>
      <c r="N46" s="181">
        <f>'実質公債費比率（分子）の構造'!O$48</f>
        <v>188</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2523</v>
      </c>
      <c r="C49" s="181"/>
      <c r="D49" s="181"/>
      <c r="E49" s="181">
        <f>'実質公債費比率（分子）の構造'!L$45</f>
        <v>2425</v>
      </c>
      <c r="F49" s="181"/>
      <c r="G49" s="181"/>
      <c r="H49" s="181">
        <f>'実質公債費比率（分子）の構造'!M$45</f>
        <v>2406</v>
      </c>
      <c r="I49" s="181"/>
      <c r="J49" s="181"/>
      <c r="K49" s="181">
        <f>'実質公債費比率（分子）の構造'!N$45</f>
        <v>2425</v>
      </c>
      <c r="L49" s="181"/>
      <c r="M49" s="181"/>
      <c r="N49" s="181">
        <f>'実質公債費比率（分子）の構造'!O$45</f>
        <v>2214</v>
      </c>
      <c r="O49" s="181"/>
      <c r="P49" s="181"/>
    </row>
    <row r="50" spans="1:16" x14ac:dyDescent="0.2">
      <c r="A50" s="181" t="s">
        <v>71</v>
      </c>
      <c r="B50" s="181" t="e">
        <f>NA()</f>
        <v>#N/A</v>
      </c>
      <c r="C50" s="181">
        <f>IF(ISNUMBER('実質公債費比率（分子）の構造'!K$53),'実質公債費比率（分子）の構造'!K$53,NA())</f>
        <v>589</v>
      </c>
      <c r="D50" s="181" t="e">
        <f>NA()</f>
        <v>#N/A</v>
      </c>
      <c r="E50" s="181" t="e">
        <f>NA()</f>
        <v>#N/A</v>
      </c>
      <c r="F50" s="181">
        <f>IF(ISNUMBER('実質公債費比率（分子）の構造'!L$53),'実質公債費比率（分子）の構造'!L$53,NA())</f>
        <v>482</v>
      </c>
      <c r="G50" s="181" t="e">
        <f>NA()</f>
        <v>#N/A</v>
      </c>
      <c r="H50" s="181" t="e">
        <f>NA()</f>
        <v>#N/A</v>
      </c>
      <c r="I50" s="181">
        <f>IF(ISNUMBER('実質公債費比率（分子）の構造'!M$53),'実質公債費比率（分子）の構造'!M$53,NA())</f>
        <v>477</v>
      </c>
      <c r="J50" s="181" t="e">
        <f>NA()</f>
        <v>#N/A</v>
      </c>
      <c r="K50" s="181" t="e">
        <f>NA()</f>
        <v>#N/A</v>
      </c>
      <c r="L50" s="181">
        <f>IF(ISNUMBER('実質公債費比率（分子）の構造'!N$53),'実質公債費比率（分子）の構造'!N$53,NA())</f>
        <v>520</v>
      </c>
      <c r="M50" s="181" t="e">
        <f>NA()</f>
        <v>#N/A</v>
      </c>
      <c r="N50" s="181" t="e">
        <f>NA()</f>
        <v>#N/A</v>
      </c>
      <c r="O50" s="181">
        <f>IF(ISNUMBER('実質公債費比率（分子）の構造'!O$53),'実質公債費比率（分子）の構造'!O$53,NA())</f>
        <v>492</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18379</v>
      </c>
      <c r="E56" s="180"/>
      <c r="F56" s="180"/>
      <c r="G56" s="180">
        <f>'将来負担比率（分子）の構造'!J$52</f>
        <v>18801</v>
      </c>
      <c r="H56" s="180"/>
      <c r="I56" s="180"/>
      <c r="J56" s="180">
        <f>'将来負担比率（分子）の構造'!K$52</f>
        <v>18651</v>
      </c>
      <c r="K56" s="180"/>
      <c r="L56" s="180"/>
      <c r="M56" s="180">
        <f>'将来負担比率（分子）の構造'!L$52</f>
        <v>18231</v>
      </c>
      <c r="N56" s="180"/>
      <c r="O56" s="180"/>
      <c r="P56" s="180">
        <f>'将来負担比率（分子）の構造'!M$52</f>
        <v>17356</v>
      </c>
    </row>
    <row r="57" spans="1:16" x14ac:dyDescent="0.2">
      <c r="A57" s="180" t="s">
        <v>42</v>
      </c>
      <c r="B57" s="180"/>
      <c r="C57" s="180"/>
      <c r="D57" s="180">
        <f>'将来負担比率（分子）の構造'!I$51</f>
        <v>159</v>
      </c>
      <c r="E57" s="180"/>
      <c r="F57" s="180"/>
      <c r="G57" s="180">
        <f>'将来負担比率（分子）の構造'!J$51</f>
        <v>136</v>
      </c>
      <c r="H57" s="180"/>
      <c r="I57" s="180"/>
      <c r="J57" s="180">
        <f>'将来負担比率（分子）の構造'!K$51</f>
        <v>111</v>
      </c>
      <c r="K57" s="180"/>
      <c r="L57" s="180"/>
      <c r="M57" s="180">
        <f>'将来負担比率（分子）の構造'!L$51</f>
        <v>93</v>
      </c>
      <c r="N57" s="180"/>
      <c r="O57" s="180"/>
      <c r="P57" s="180">
        <f>'将来負担比率（分子）の構造'!M$51</f>
        <v>75</v>
      </c>
    </row>
    <row r="58" spans="1:16" x14ac:dyDescent="0.2">
      <c r="A58" s="180" t="s">
        <v>41</v>
      </c>
      <c r="B58" s="180"/>
      <c r="C58" s="180"/>
      <c r="D58" s="180">
        <f>'将来負担比率（分子）の構造'!I$50</f>
        <v>7477</v>
      </c>
      <c r="E58" s="180"/>
      <c r="F58" s="180"/>
      <c r="G58" s="180">
        <f>'将来負担比率（分子）の構造'!J$50</f>
        <v>7929</v>
      </c>
      <c r="H58" s="180"/>
      <c r="I58" s="180"/>
      <c r="J58" s="180">
        <f>'将来負担比率（分子）の構造'!K$50</f>
        <v>8470</v>
      </c>
      <c r="K58" s="180"/>
      <c r="L58" s="180"/>
      <c r="M58" s="180">
        <f>'将来負担比率（分子）の構造'!L$50</f>
        <v>8372</v>
      </c>
      <c r="N58" s="180"/>
      <c r="O58" s="180"/>
      <c r="P58" s="180">
        <f>'将来負担比率（分子）の構造'!M$50</f>
        <v>8379</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0</v>
      </c>
      <c r="C61" s="180"/>
      <c r="D61" s="180"/>
      <c r="E61" s="180">
        <f>'将来負担比率（分子）の構造'!J$46</f>
        <v>0</v>
      </c>
      <c r="F61" s="180"/>
      <c r="G61" s="180"/>
      <c r="H61" s="180">
        <f>'将来負担比率（分子）の構造'!K$46</f>
        <v>0</v>
      </c>
      <c r="I61" s="180"/>
      <c r="J61" s="180"/>
      <c r="K61" s="180">
        <f>'将来負担比率（分子）の構造'!L$46</f>
        <v>0</v>
      </c>
      <c r="L61" s="180"/>
      <c r="M61" s="180"/>
      <c r="N61" s="180">
        <f>'将来負担比率（分子）の構造'!M$46</f>
        <v>0</v>
      </c>
      <c r="O61" s="180"/>
      <c r="P61" s="180"/>
    </row>
    <row r="62" spans="1:16" x14ac:dyDescent="0.2">
      <c r="A62" s="180" t="s">
        <v>35</v>
      </c>
      <c r="B62" s="180">
        <f>'将来負担比率（分子）の構造'!I$45</f>
        <v>3520</v>
      </c>
      <c r="C62" s="180"/>
      <c r="D62" s="180"/>
      <c r="E62" s="180">
        <f>'将来負担比率（分子）の構造'!J$45</f>
        <v>3278</v>
      </c>
      <c r="F62" s="180"/>
      <c r="G62" s="180"/>
      <c r="H62" s="180">
        <f>'将来負担比率（分子）の構造'!K$45</f>
        <v>3204</v>
      </c>
      <c r="I62" s="180"/>
      <c r="J62" s="180"/>
      <c r="K62" s="180">
        <f>'将来負担比率（分子）の構造'!L$45</f>
        <v>3149</v>
      </c>
      <c r="L62" s="180"/>
      <c r="M62" s="180"/>
      <c r="N62" s="180">
        <f>'将来負担比率（分子）の構造'!M$45</f>
        <v>2953</v>
      </c>
      <c r="O62" s="180"/>
      <c r="P62" s="180"/>
    </row>
    <row r="63" spans="1:16" x14ac:dyDescent="0.2">
      <c r="A63" s="180" t="s">
        <v>34</v>
      </c>
      <c r="B63" s="180">
        <f>'将来負担比率（分子）の構造'!I$44</f>
        <v>361</v>
      </c>
      <c r="C63" s="180"/>
      <c r="D63" s="180"/>
      <c r="E63" s="180">
        <f>'将来負担比率（分子）の構造'!J$44</f>
        <v>323</v>
      </c>
      <c r="F63" s="180"/>
      <c r="G63" s="180"/>
      <c r="H63" s="180">
        <f>'将来負担比率（分子）の構造'!K$44</f>
        <v>329</v>
      </c>
      <c r="I63" s="180"/>
      <c r="J63" s="180"/>
      <c r="K63" s="180">
        <f>'将来負担比率（分子）の構造'!L$44</f>
        <v>271</v>
      </c>
      <c r="L63" s="180"/>
      <c r="M63" s="180"/>
      <c r="N63" s="180">
        <f>'将来負担比率（分子）の構造'!M$44</f>
        <v>272</v>
      </c>
      <c r="O63" s="180"/>
      <c r="P63" s="180"/>
    </row>
    <row r="64" spans="1:16" x14ac:dyDescent="0.2">
      <c r="A64" s="180" t="s">
        <v>33</v>
      </c>
      <c r="B64" s="180">
        <f>'将来負担比率（分子）の構造'!I$43</f>
        <v>2394</v>
      </c>
      <c r="C64" s="180"/>
      <c r="D64" s="180"/>
      <c r="E64" s="180">
        <f>'将来負担比率（分子）の構造'!J$43</f>
        <v>2596</v>
      </c>
      <c r="F64" s="180"/>
      <c r="G64" s="180"/>
      <c r="H64" s="180">
        <f>'将来負担比率（分子）の構造'!K$43</f>
        <v>2549</v>
      </c>
      <c r="I64" s="180"/>
      <c r="J64" s="180"/>
      <c r="K64" s="180">
        <f>'将来負担比率（分子）の構造'!L$43</f>
        <v>2435</v>
      </c>
      <c r="L64" s="180"/>
      <c r="M64" s="180"/>
      <c r="N64" s="180">
        <f>'将来負担比率（分子）の構造'!M$43</f>
        <v>2223</v>
      </c>
      <c r="O64" s="180"/>
      <c r="P64" s="180"/>
    </row>
    <row r="65" spans="1:16" x14ac:dyDescent="0.2">
      <c r="A65" s="180" t="s">
        <v>32</v>
      </c>
      <c r="B65" s="180">
        <f>'将来負担比率（分子）の構造'!I$42</f>
        <v>51</v>
      </c>
      <c r="C65" s="180"/>
      <c r="D65" s="180"/>
      <c r="E65" s="180">
        <f>'将来負担比率（分子）の構造'!J$42</f>
        <v>47</v>
      </c>
      <c r="F65" s="180"/>
      <c r="G65" s="180"/>
      <c r="H65" s="180">
        <f>'将来負担比率（分子）の構造'!K$42</f>
        <v>43</v>
      </c>
      <c r="I65" s="180"/>
      <c r="J65" s="180"/>
      <c r="K65" s="180">
        <f>'将来負担比率（分子）の構造'!L$42</f>
        <v>38</v>
      </c>
      <c r="L65" s="180"/>
      <c r="M65" s="180"/>
      <c r="N65" s="180">
        <f>'将来負担比率（分子）の構造'!M$42</f>
        <v>34</v>
      </c>
      <c r="O65" s="180"/>
      <c r="P65" s="180"/>
    </row>
    <row r="66" spans="1:16" x14ac:dyDescent="0.2">
      <c r="A66" s="180" t="s">
        <v>31</v>
      </c>
      <c r="B66" s="180">
        <f>'将来負担比率（分子）の構造'!I$41</f>
        <v>20970</v>
      </c>
      <c r="C66" s="180"/>
      <c r="D66" s="180"/>
      <c r="E66" s="180">
        <f>'将来負担比率（分子）の構造'!J$41</f>
        <v>21784</v>
      </c>
      <c r="F66" s="180"/>
      <c r="G66" s="180"/>
      <c r="H66" s="180">
        <f>'将来負担比率（分子）の構造'!K$41</f>
        <v>21865</v>
      </c>
      <c r="I66" s="180"/>
      <c r="J66" s="180"/>
      <c r="K66" s="180">
        <f>'将来負担比率（分子）の構造'!L$41</f>
        <v>21289</v>
      </c>
      <c r="L66" s="180"/>
      <c r="M66" s="180"/>
      <c r="N66" s="180">
        <f>'将来負担比率（分子）の構造'!M$41</f>
        <v>20343</v>
      </c>
      <c r="O66" s="180"/>
      <c r="P66" s="180"/>
    </row>
    <row r="67" spans="1:16" x14ac:dyDescent="0.2">
      <c r="A67" s="180" t="s">
        <v>75</v>
      </c>
      <c r="B67" s="180" t="e">
        <f>NA()</f>
        <v>#N/A</v>
      </c>
      <c r="C67" s="180">
        <f>IF(ISNUMBER('将来負担比率（分子）の構造'!I$53), IF('将来負担比率（分子）の構造'!I$53 &lt; 0, 0, '将来負担比率（分子）の構造'!I$53), NA())</f>
        <v>1281</v>
      </c>
      <c r="D67" s="180" t="e">
        <f>NA()</f>
        <v>#N/A</v>
      </c>
      <c r="E67" s="180" t="e">
        <f>NA()</f>
        <v>#N/A</v>
      </c>
      <c r="F67" s="180">
        <f>IF(ISNUMBER('将来負担比率（分子）の構造'!J$53), IF('将来負担比率（分子）の構造'!J$53 &lt; 0, 0, '将来負担比率（分子）の構造'!J$53), NA())</f>
        <v>1163</v>
      </c>
      <c r="G67" s="180" t="e">
        <f>NA()</f>
        <v>#N/A</v>
      </c>
      <c r="H67" s="180" t="e">
        <f>NA()</f>
        <v>#N/A</v>
      </c>
      <c r="I67" s="180">
        <f>IF(ISNUMBER('将来負担比率（分子）の構造'!K$53), IF('将来負担比率（分子）の構造'!K$53 &lt; 0, 0, '将来負担比率（分子）の構造'!K$53), NA())</f>
        <v>758</v>
      </c>
      <c r="J67" s="180" t="e">
        <f>NA()</f>
        <v>#N/A</v>
      </c>
      <c r="K67" s="180" t="e">
        <f>NA()</f>
        <v>#N/A</v>
      </c>
      <c r="L67" s="180">
        <f>IF(ISNUMBER('将来負担比率（分子）の構造'!L$53), IF('将来負担比率（分子）の構造'!L$53 &lt; 0, 0, '将来負担比率（分子）の構造'!L$53), NA())</f>
        <v>488</v>
      </c>
      <c r="M67" s="180" t="e">
        <f>NA()</f>
        <v>#N/A</v>
      </c>
      <c r="N67" s="180" t="e">
        <f>NA()</f>
        <v>#N/A</v>
      </c>
      <c r="O67" s="180">
        <f>IF(ISNUMBER('将来負担比率（分子）の構造'!M$53), IF('将来負担比率（分子）の構造'!M$53 &lt; 0, 0, '将来負担比率（分子）の構造'!M$53), NA())</f>
        <v>15</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4565</v>
      </c>
      <c r="C72" s="184">
        <f>基金残高に係る経年分析!G55</f>
        <v>4574</v>
      </c>
      <c r="D72" s="184">
        <f>基金残高に係る経年分析!H55</f>
        <v>4483</v>
      </c>
    </row>
    <row r="73" spans="1:16" x14ac:dyDescent="0.2">
      <c r="A73" s="183" t="s">
        <v>78</v>
      </c>
      <c r="B73" s="184">
        <f>基金残高に係る経年分析!F56</f>
        <v>603</v>
      </c>
      <c r="C73" s="184">
        <f>基金残高に係る経年分析!G56</f>
        <v>364</v>
      </c>
      <c r="D73" s="184">
        <f>基金残高に係る経年分析!H56</f>
        <v>365</v>
      </c>
    </row>
    <row r="74" spans="1:16" x14ac:dyDescent="0.2">
      <c r="A74" s="183" t="s">
        <v>79</v>
      </c>
      <c r="B74" s="184">
        <f>基金残高に係る経年分析!F57</f>
        <v>5849</v>
      </c>
      <c r="C74" s="184">
        <f>基金残高に係る経年分析!G57</f>
        <v>6041</v>
      </c>
      <c r="D74" s="184">
        <f>基金残高に係る経年分析!H57</f>
        <v>6099</v>
      </c>
    </row>
  </sheetData>
  <sheetProtection algorithmName="SHA-512" hashValue="jDRHlwZ9YKbheSzOXUCs5hTzMOnhi0If/03jIfmvI86bRrbArNRlZ9WdwXsYdN81lxHnUvct9dCG0Gi4EZG1pQ==" saltValue="ffdjANrMjJ/20qTWzlBMV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210</v>
      </c>
      <c r="DI1" s="756"/>
      <c r="DJ1" s="756"/>
      <c r="DK1" s="756"/>
      <c r="DL1" s="756"/>
      <c r="DM1" s="756"/>
      <c r="DN1" s="757"/>
      <c r="DO1" s="225"/>
      <c r="DP1" s="755" t="s">
        <v>211</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2">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97" t="s">
        <v>213</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214</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215</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2">
      <c r="B4" s="697" t="s">
        <v>1</v>
      </c>
      <c r="C4" s="698"/>
      <c r="D4" s="698"/>
      <c r="E4" s="698"/>
      <c r="F4" s="698"/>
      <c r="G4" s="698"/>
      <c r="H4" s="698"/>
      <c r="I4" s="698"/>
      <c r="J4" s="698"/>
      <c r="K4" s="698"/>
      <c r="L4" s="698"/>
      <c r="M4" s="698"/>
      <c r="N4" s="698"/>
      <c r="O4" s="698"/>
      <c r="P4" s="698"/>
      <c r="Q4" s="699"/>
      <c r="R4" s="697" t="s">
        <v>216</v>
      </c>
      <c r="S4" s="698"/>
      <c r="T4" s="698"/>
      <c r="U4" s="698"/>
      <c r="V4" s="698"/>
      <c r="W4" s="698"/>
      <c r="X4" s="698"/>
      <c r="Y4" s="699"/>
      <c r="Z4" s="697" t="s">
        <v>217</v>
      </c>
      <c r="AA4" s="698"/>
      <c r="AB4" s="698"/>
      <c r="AC4" s="699"/>
      <c r="AD4" s="697" t="s">
        <v>218</v>
      </c>
      <c r="AE4" s="698"/>
      <c r="AF4" s="698"/>
      <c r="AG4" s="698"/>
      <c r="AH4" s="698"/>
      <c r="AI4" s="698"/>
      <c r="AJ4" s="698"/>
      <c r="AK4" s="699"/>
      <c r="AL4" s="697" t="s">
        <v>217</v>
      </c>
      <c r="AM4" s="698"/>
      <c r="AN4" s="698"/>
      <c r="AO4" s="699"/>
      <c r="AP4" s="758" t="s">
        <v>219</v>
      </c>
      <c r="AQ4" s="758"/>
      <c r="AR4" s="758"/>
      <c r="AS4" s="758"/>
      <c r="AT4" s="758"/>
      <c r="AU4" s="758"/>
      <c r="AV4" s="758"/>
      <c r="AW4" s="758"/>
      <c r="AX4" s="758"/>
      <c r="AY4" s="758"/>
      <c r="AZ4" s="758"/>
      <c r="BA4" s="758"/>
      <c r="BB4" s="758"/>
      <c r="BC4" s="758"/>
      <c r="BD4" s="758"/>
      <c r="BE4" s="758"/>
      <c r="BF4" s="758"/>
      <c r="BG4" s="758" t="s">
        <v>220</v>
      </c>
      <c r="BH4" s="758"/>
      <c r="BI4" s="758"/>
      <c r="BJ4" s="758"/>
      <c r="BK4" s="758"/>
      <c r="BL4" s="758"/>
      <c r="BM4" s="758"/>
      <c r="BN4" s="758"/>
      <c r="BO4" s="758" t="s">
        <v>217</v>
      </c>
      <c r="BP4" s="758"/>
      <c r="BQ4" s="758"/>
      <c r="BR4" s="758"/>
      <c r="BS4" s="758" t="s">
        <v>221</v>
      </c>
      <c r="BT4" s="758"/>
      <c r="BU4" s="758"/>
      <c r="BV4" s="758"/>
      <c r="BW4" s="758"/>
      <c r="BX4" s="758"/>
      <c r="BY4" s="758"/>
      <c r="BZ4" s="758"/>
      <c r="CA4" s="758"/>
      <c r="CB4" s="758"/>
      <c r="CD4" s="740" t="s">
        <v>222</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2">
      <c r="B5" s="722" t="s">
        <v>223</v>
      </c>
      <c r="C5" s="723"/>
      <c r="D5" s="723"/>
      <c r="E5" s="723"/>
      <c r="F5" s="723"/>
      <c r="G5" s="723"/>
      <c r="H5" s="723"/>
      <c r="I5" s="723"/>
      <c r="J5" s="723"/>
      <c r="K5" s="723"/>
      <c r="L5" s="723"/>
      <c r="M5" s="723"/>
      <c r="N5" s="723"/>
      <c r="O5" s="723"/>
      <c r="P5" s="723"/>
      <c r="Q5" s="724"/>
      <c r="R5" s="688">
        <v>1786130</v>
      </c>
      <c r="S5" s="689"/>
      <c r="T5" s="689"/>
      <c r="U5" s="689"/>
      <c r="V5" s="689"/>
      <c r="W5" s="689"/>
      <c r="X5" s="689"/>
      <c r="Y5" s="735"/>
      <c r="Z5" s="753">
        <v>12.1</v>
      </c>
      <c r="AA5" s="753"/>
      <c r="AB5" s="753"/>
      <c r="AC5" s="753"/>
      <c r="AD5" s="754">
        <v>1786130</v>
      </c>
      <c r="AE5" s="754"/>
      <c r="AF5" s="754"/>
      <c r="AG5" s="754"/>
      <c r="AH5" s="754"/>
      <c r="AI5" s="754"/>
      <c r="AJ5" s="754"/>
      <c r="AK5" s="754"/>
      <c r="AL5" s="736">
        <v>19.399999999999999</v>
      </c>
      <c r="AM5" s="705"/>
      <c r="AN5" s="705"/>
      <c r="AO5" s="737"/>
      <c r="AP5" s="722" t="s">
        <v>224</v>
      </c>
      <c r="AQ5" s="723"/>
      <c r="AR5" s="723"/>
      <c r="AS5" s="723"/>
      <c r="AT5" s="723"/>
      <c r="AU5" s="723"/>
      <c r="AV5" s="723"/>
      <c r="AW5" s="723"/>
      <c r="AX5" s="723"/>
      <c r="AY5" s="723"/>
      <c r="AZ5" s="723"/>
      <c r="BA5" s="723"/>
      <c r="BB5" s="723"/>
      <c r="BC5" s="723"/>
      <c r="BD5" s="723"/>
      <c r="BE5" s="723"/>
      <c r="BF5" s="724"/>
      <c r="BG5" s="623">
        <v>1786130</v>
      </c>
      <c r="BH5" s="626"/>
      <c r="BI5" s="626"/>
      <c r="BJ5" s="626"/>
      <c r="BK5" s="626"/>
      <c r="BL5" s="626"/>
      <c r="BM5" s="626"/>
      <c r="BN5" s="627"/>
      <c r="BO5" s="685">
        <v>100</v>
      </c>
      <c r="BP5" s="685"/>
      <c r="BQ5" s="685"/>
      <c r="BR5" s="685"/>
      <c r="BS5" s="686" t="s">
        <v>225</v>
      </c>
      <c r="BT5" s="686"/>
      <c r="BU5" s="686"/>
      <c r="BV5" s="686"/>
      <c r="BW5" s="686"/>
      <c r="BX5" s="686"/>
      <c r="BY5" s="686"/>
      <c r="BZ5" s="686"/>
      <c r="CA5" s="686"/>
      <c r="CB5" s="727"/>
      <c r="CD5" s="740" t="s">
        <v>219</v>
      </c>
      <c r="CE5" s="741"/>
      <c r="CF5" s="741"/>
      <c r="CG5" s="741"/>
      <c r="CH5" s="741"/>
      <c r="CI5" s="741"/>
      <c r="CJ5" s="741"/>
      <c r="CK5" s="741"/>
      <c r="CL5" s="741"/>
      <c r="CM5" s="741"/>
      <c r="CN5" s="741"/>
      <c r="CO5" s="741"/>
      <c r="CP5" s="741"/>
      <c r="CQ5" s="742"/>
      <c r="CR5" s="740" t="s">
        <v>226</v>
      </c>
      <c r="CS5" s="741"/>
      <c r="CT5" s="741"/>
      <c r="CU5" s="741"/>
      <c r="CV5" s="741"/>
      <c r="CW5" s="741"/>
      <c r="CX5" s="741"/>
      <c r="CY5" s="742"/>
      <c r="CZ5" s="740" t="s">
        <v>217</v>
      </c>
      <c r="DA5" s="741"/>
      <c r="DB5" s="741"/>
      <c r="DC5" s="742"/>
      <c r="DD5" s="740" t="s">
        <v>227</v>
      </c>
      <c r="DE5" s="741"/>
      <c r="DF5" s="741"/>
      <c r="DG5" s="741"/>
      <c r="DH5" s="741"/>
      <c r="DI5" s="741"/>
      <c r="DJ5" s="741"/>
      <c r="DK5" s="741"/>
      <c r="DL5" s="741"/>
      <c r="DM5" s="741"/>
      <c r="DN5" s="741"/>
      <c r="DO5" s="741"/>
      <c r="DP5" s="742"/>
      <c r="DQ5" s="740" t="s">
        <v>228</v>
      </c>
      <c r="DR5" s="741"/>
      <c r="DS5" s="741"/>
      <c r="DT5" s="741"/>
      <c r="DU5" s="741"/>
      <c r="DV5" s="741"/>
      <c r="DW5" s="741"/>
      <c r="DX5" s="741"/>
      <c r="DY5" s="741"/>
      <c r="DZ5" s="741"/>
      <c r="EA5" s="741"/>
      <c r="EB5" s="741"/>
      <c r="EC5" s="742"/>
    </row>
    <row r="6" spans="2:143" ht="11.25" customHeight="1" x14ac:dyDescent="0.2">
      <c r="B6" s="620" t="s">
        <v>229</v>
      </c>
      <c r="C6" s="621"/>
      <c r="D6" s="621"/>
      <c r="E6" s="621"/>
      <c r="F6" s="621"/>
      <c r="G6" s="621"/>
      <c r="H6" s="621"/>
      <c r="I6" s="621"/>
      <c r="J6" s="621"/>
      <c r="K6" s="621"/>
      <c r="L6" s="621"/>
      <c r="M6" s="621"/>
      <c r="N6" s="621"/>
      <c r="O6" s="621"/>
      <c r="P6" s="621"/>
      <c r="Q6" s="622"/>
      <c r="R6" s="623">
        <v>121894</v>
      </c>
      <c r="S6" s="626"/>
      <c r="T6" s="626"/>
      <c r="U6" s="626"/>
      <c r="V6" s="626"/>
      <c r="W6" s="626"/>
      <c r="X6" s="626"/>
      <c r="Y6" s="627"/>
      <c r="Z6" s="685">
        <v>0.8</v>
      </c>
      <c r="AA6" s="685"/>
      <c r="AB6" s="685"/>
      <c r="AC6" s="685"/>
      <c r="AD6" s="686">
        <v>121894</v>
      </c>
      <c r="AE6" s="686"/>
      <c r="AF6" s="686"/>
      <c r="AG6" s="686"/>
      <c r="AH6" s="686"/>
      <c r="AI6" s="686"/>
      <c r="AJ6" s="686"/>
      <c r="AK6" s="686"/>
      <c r="AL6" s="628">
        <v>1.3</v>
      </c>
      <c r="AM6" s="629"/>
      <c r="AN6" s="629"/>
      <c r="AO6" s="687"/>
      <c r="AP6" s="620" t="s">
        <v>230</v>
      </c>
      <c r="AQ6" s="621"/>
      <c r="AR6" s="621"/>
      <c r="AS6" s="621"/>
      <c r="AT6" s="621"/>
      <c r="AU6" s="621"/>
      <c r="AV6" s="621"/>
      <c r="AW6" s="621"/>
      <c r="AX6" s="621"/>
      <c r="AY6" s="621"/>
      <c r="AZ6" s="621"/>
      <c r="BA6" s="621"/>
      <c r="BB6" s="621"/>
      <c r="BC6" s="621"/>
      <c r="BD6" s="621"/>
      <c r="BE6" s="621"/>
      <c r="BF6" s="622"/>
      <c r="BG6" s="623">
        <v>1786130</v>
      </c>
      <c r="BH6" s="626"/>
      <c r="BI6" s="626"/>
      <c r="BJ6" s="626"/>
      <c r="BK6" s="626"/>
      <c r="BL6" s="626"/>
      <c r="BM6" s="626"/>
      <c r="BN6" s="627"/>
      <c r="BO6" s="685">
        <v>100</v>
      </c>
      <c r="BP6" s="685"/>
      <c r="BQ6" s="685"/>
      <c r="BR6" s="685"/>
      <c r="BS6" s="686" t="s">
        <v>176</v>
      </c>
      <c r="BT6" s="686"/>
      <c r="BU6" s="686"/>
      <c r="BV6" s="686"/>
      <c r="BW6" s="686"/>
      <c r="BX6" s="686"/>
      <c r="BY6" s="686"/>
      <c r="BZ6" s="686"/>
      <c r="CA6" s="686"/>
      <c r="CB6" s="727"/>
      <c r="CD6" s="694" t="s">
        <v>231</v>
      </c>
      <c r="CE6" s="695"/>
      <c r="CF6" s="695"/>
      <c r="CG6" s="695"/>
      <c r="CH6" s="695"/>
      <c r="CI6" s="695"/>
      <c r="CJ6" s="695"/>
      <c r="CK6" s="695"/>
      <c r="CL6" s="695"/>
      <c r="CM6" s="695"/>
      <c r="CN6" s="695"/>
      <c r="CO6" s="695"/>
      <c r="CP6" s="695"/>
      <c r="CQ6" s="696"/>
      <c r="CR6" s="623">
        <v>93818</v>
      </c>
      <c r="CS6" s="626"/>
      <c r="CT6" s="626"/>
      <c r="CU6" s="626"/>
      <c r="CV6" s="626"/>
      <c r="CW6" s="626"/>
      <c r="CX6" s="626"/>
      <c r="CY6" s="627"/>
      <c r="CZ6" s="736">
        <v>0.7</v>
      </c>
      <c r="DA6" s="705"/>
      <c r="DB6" s="705"/>
      <c r="DC6" s="739"/>
      <c r="DD6" s="631" t="s">
        <v>176</v>
      </c>
      <c r="DE6" s="626"/>
      <c r="DF6" s="626"/>
      <c r="DG6" s="626"/>
      <c r="DH6" s="626"/>
      <c r="DI6" s="626"/>
      <c r="DJ6" s="626"/>
      <c r="DK6" s="626"/>
      <c r="DL6" s="626"/>
      <c r="DM6" s="626"/>
      <c r="DN6" s="626"/>
      <c r="DO6" s="626"/>
      <c r="DP6" s="627"/>
      <c r="DQ6" s="631">
        <v>93818</v>
      </c>
      <c r="DR6" s="626"/>
      <c r="DS6" s="626"/>
      <c r="DT6" s="626"/>
      <c r="DU6" s="626"/>
      <c r="DV6" s="626"/>
      <c r="DW6" s="626"/>
      <c r="DX6" s="626"/>
      <c r="DY6" s="626"/>
      <c r="DZ6" s="626"/>
      <c r="EA6" s="626"/>
      <c r="EB6" s="626"/>
      <c r="EC6" s="666"/>
    </row>
    <row r="7" spans="2:143" ht="11.25" customHeight="1" x14ac:dyDescent="0.2">
      <c r="B7" s="620" t="s">
        <v>232</v>
      </c>
      <c r="C7" s="621"/>
      <c r="D7" s="621"/>
      <c r="E7" s="621"/>
      <c r="F7" s="621"/>
      <c r="G7" s="621"/>
      <c r="H7" s="621"/>
      <c r="I7" s="621"/>
      <c r="J7" s="621"/>
      <c r="K7" s="621"/>
      <c r="L7" s="621"/>
      <c r="M7" s="621"/>
      <c r="N7" s="621"/>
      <c r="O7" s="621"/>
      <c r="P7" s="621"/>
      <c r="Q7" s="622"/>
      <c r="R7" s="623">
        <v>4276</v>
      </c>
      <c r="S7" s="626"/>
      <c r="T7" s="626"/>
      <c r="U7" s="626"/>
      <c r="V7" s="626"/>
      <c r="W7" s="626"/>
      <c r="X7" s="626"/>
      <c r="Y7" s="627"/>
      <c r="Z7" s="685">
        <v>0</v>
      </c>
      <c r="AA7" s="685"/>
      <c r="AB7" s="685"/>
      <c r="AC7" s="685"/>
      <c r="AD7" s="686">
        <v>4276</v>
      </c>
      <c r="AE7" s="686"/>
      <c r="AF7" s="686"/>
      <c r="AG7" s="686"/>
      <c r="AH7" s="686"/>
      <c r="AI7" s="686"/>
      <c r="AJ7" s="686"/>
      <c r="AK7" s="686"/>
      <c r="AL7" s="628">
        <v>0</v>
      </c>
      <c r="AM7" s="629"/>
      <c r="AN7" s="629"/>
      <c r="AO7" s="687"/>
      <c r="AP7" s="620" t="s">
        <v>233</v>
      </c>
      <c r="AQ7" s="621"/>
      <c r="AR7" s="621"/>
      <c r="AS7" s="621"/>
      <c r="AT7" s="621"/>
      <c r="AU7" s="621"/>
      <c r="AV7" s="621"/>
      <c r="AW7" s="621"/>
      <c r="AX7" s="621"/>
      <c r="AY7" s="621"/>
      <c r="AZ7" s="621"/>
      <c r="BA7" s="621"/>
      <c r="BB7" s="621"/>
      <c r="BC7" s="621"/>
      <c r="BD7" s="621"/>
      <c r="BE7" s="621"/>
      <c r="BF7" s="622"/>
      <c r="BG7" s="623">
        <v>785353</v>
      </c>
      <c r="BH7" s="626"/>
      <c r="BI7" s="626"/>
      <c r="BJ7" s="626"/>
      <c r="BK7" s="626"/>
      <c r="BL7" s="626"/>
      <c r="BM7" s="626"/>
      <c r="BN7" s="627"/>
      <c r="BO7" s="685">
        <v>44</v>
      </c>
      <c r="BP7" s="685"/>
      <c r="BQ7" s="685"/>
      <c r="BR7" s="685"/>
      <c r="BS7" s="686" t="s">
        <v>225</v>
      </c>
      <c r="BT7" s="686"/>
      <c r="BU7" s="686"/>
      <c r="BV7" s="686"/>
      <c r="BW7" s="686"/>
      <c r="BX7" s="686"/>
      <c r="BY7" s="686"/>
      <c r="BZ7" s="686"/>
      <c r="CA7" s="686"/>
      <c r="CB7" s="727"/>
      <c r="CD7" s="667" t="s">
        <v>234</v>
      </c>
      <c r="CE7" s="664"/>
      <c r="CF7" s="664"/>
      <c r="CG7" s="664"/>
      <c r="CH7" s="664"/>
      <c r="CI7" s="664"/>
      <c r="CJ7" s="664"/>
      <c r="CK7" s="664"/>
      <c r="CL7" s="664"/>
      <c r="CM7" s="664"/>
      <c r="CN7" s="664"/>
      <c r="CO7" s="664"/>
      <c r="CP7" s="664"/>
      <c r="CQ7" s="665"/>
      <c r="CR7" s="623">
        <v>1914109</v>
      </c>
      <c r="CS7" s="626"/>
      <c r="CT7" s="626"/>
      <c r="CU7" s="626"/>
      <c r="CV7" s="626"/>
      <c r="CW7" s="626"/>
      <c r="CX7" s="626"/>
      <c r="CY7" s="627"/>
      <c r="CZ7" s="685">
        <v>13.9</v>
      </c>
      <c r="DA7" s="685"/>
      <c r="DB7" s="685"/>
      <c r="DC7" s="685"/>
      <c r="DD7" s="631">
        <v>109310</v>
      </c>
      <c r="DE7" s="626"/>
      <c r="DF7" s="626"/>
      <c r="DG7" s="626"/>
      <c r="DH7" s="626"/>
      <c r="DI7" s="626"/>
      <c r="DJ7" s="626"/>
      <c r="DK7" s="626"/>
      <c r="DL7" s="626"/>
      <c r="DM7" s="626"/>
      <c r="DN7" s="626"/>
      <c r="DO7" s="626"/>
      <c r="DP7" s="627"/>
      <c r="DQ7" s="631">
        <v>1644303</v>
      </c>
      <c r="DR7" s="626"/>
      <c r="DS7" s="626"/>
      <c r="DT7" s="626"/>
      <c r="DU7" s="626"/>
      <c r="DV7" s="626"/>
      <c r="DW7" s="626"/>
      <c r="DX7" s="626"/>
      <c r="DY7" s="626"/>
      <c r="DZ7" s="626"/>
      <c r="EA7" s="626"/>
      <c r="EB7" s="626"/>
      <c r="EC7" s="666"/>
    </row>
    <row r="8" spans="2:143" ht="11.25" customHeight="1" x14ac:dyDescent="0.2">
      <c r="B8" s="620" t="s">
        <v>235</v>
      </c>
      <c r="C8" s="621"/>
      <c r="D8" s="621"/>
      <c r="E8" s="621"/>
      <c r="F8" s="621"/>
      <c r="G8" s="621"/>
      <c r="H8" s="621"/>
      <c r="I8" s="621"/>
      <c r="J8" s="621"/>
      <c r="K8" s="621"/>
      <c r="L8" s="621"/>
      <c r="M8" s="621"/>
      <c r="N8" s="621"/>
      <c r="O8" s="621"/>
      <c r="P8" s="621"/>
      <c r="Q8" s="622"/>
      <c r="R8" s="623">
        <v>7009</v>
      </c>
      <c r="S8" s="626"/>
      <c r="T8" s="626"/>
      <c r="U8" s="626"/>
      <c r="V8" s="626"/>
      <c r="W8" s="626"/>
      <c r="X8" s="626"/>
      <c r="Y8" s="627"/>
      <c r="Z8" s="685">
        <v>0</v>
      </c>
      <c r="AA8" s="685"/>
      <c r="AB8" s="685"/>
      <c r="AC8" s="685"/>
      <c r="AD8" s="686">
        <v>7009</v>
      </c>
      <c r="AE8" s="686"/>
      <c r="AF8" s="686"/>
      <c r="AG8" s="686"/>
      <c r="AH8" s="686"/>
      <c r="AI8" s="686"/>
      <c r="AJ8" s="686"/>
      <c r="AK8" s="686"/>
      <c r="AL8" s="628">
        <v>0.1</v>
      </c>
      <c r="AM8" s="629"/>
      <c r="AN8" s="629"/>
      <c r="AO8" s="687"/>
      <c r="AP8" s="620" t="s">
        <v>236</v>
      </c>
      <c r="AQ8" s="621"/>
      <c r="AR8" s="621"/>
      <c r="AS8" s="621"/>
      <c r="AT8" s="621"/>
      <c r="AU8" s="621"/>
      <c r="AV8" s="621"/>
      <c r="AW8" s="621"/>
      <c r="AX8" s="621"/>
      <c r="AY8" s="621"/>
      <c r="AZ8" s="621"/>
      <c r="BA8" s="621"/>
      <c r="BB8" s="621"/>
      <c r="BC8" s="621"/>
      <c r="BD8" s="621"/>
      <c r="BE8" s="621"/>
      <c r="BF8" s="622"/>
      <c r="BG8" s="623">
        <v>30882</v>
      </c>
      <c r="BH8" s="626"/>
      <c r="BI8" s="626"/>
      <c r="BJ8" s="626"/>
      <c r="BK8" s="626"/>
      <c r="BL8" s="626"/>
      <c r="BM8" s="626"/>
      <c r="BN8" s="627"/>
      <c r="BO8" s="685">
        <v>1.7</v>
      </c>
      <c r="BP8" s="685"/>
      <c r="BQ8" s="685"/>
      <c r="BR8" s="685"/>
      <c r="BS8" s="631" t="s">
        <v>136</v>
      </c>
      <c r="BT8" s="626"/>
      <c r="BU8" s="626"/>
      <c r="BV8" s="626"/>
      <c r="BW8" s="626"/>
      <c r="BX8" s="626"/>
      <c r="BY8" s="626"/>
      <c r="BZ8" s="626"/>
      <c r="CA8" s="626"/>
      <c r="CB8" s="666"/>
      <c r="CD8" s="667" t="s">
        <v>237</v>
      </c>
      <c r="CE8" s="664"/>
      <c r="CF8" s="664"/>
      <c r="CG8" s="664"/>
      <c r="CH8" s="664"/>
      <c r="CI8" s="664"/>
      <c r="CJ8" s="664"/>
      <c r="CK8" s="664"/>
      <c r="CL8" s="664"/>
      <c r="CM8" s="664"/>
      <c r="CN8" s="664"/>
      <c r="CO8" s="664"/>
      <c r="CP8" s="664"/>
      <c r="CQ8" s="665"/>
      <c r="CR8" s="623">
        <v>3649763</v>
      </c>
      <c r="CS8" s="626"/>
      <c r="CT8" s="626"/>
      <c r="CU8" s="626"/>
      <c r="CV8" s="626"/>
      <c r="CW8" s="626"/>
      <c r="CX8" s="626"/>
      <c r="CY8" s="627"/>
      <c r="CZ8" s="685">
        <v>26.4</v>
      </c>
      <c r="DA8" s="685"/>
      <c r="DB8" s="685"/>
      <c r="DC8" s="685"/>
      <c r="DD8" s="631">
        <v>31397</v>
      </c>
      <c r="DE8" s="626"/>
      <c r="DF8" s="626"/>
      <c r="DG8" s="626"/>
      <c r="DH8" s="626"/>
      <c r="DI8" s="626"/>
      <c r="DJ8" s="626"/>
      <c r="DK8" s="626"/>
      <c r="DL8" s="626"/>
      <c r="DM8" s="626"/>
      <c r="DN8" s="626"/>
      <c r="DO8" s="626"/>
      <c r="DP8" s="627"/>
      <c r="DQ8" s="631">
        <v>2282498</v>
      </c>
      <c r="DR8" s="626"/>
      <c r="DS8" s="626"/>
      <c r="DT8" s="626"/>
      <c r="DU8" s="626"/>
      <c r="DV8" s="626"/>
      <c r="DW8" s="626"/>
      <c r="DX8" s="626"/>
      <c r="DY8" s="626"/>
      <c r="DZ8" s="626"/>
      <c r="EA8" s="626"/>
      <c r="EB8" s="626"/>
      <c r="EC8" s="666"/>
    </row>
    <row r="9" spans="2:143" ht="11.25" customHeight="1" x14ac:dyDescent="0.2">
      <c r="B9" s="620" t="s">
        <v>238</v>
      </c>
      <c r="C9" s="621"/>
      <c r="D9" s="621"/>
      <c r="E9" s="621"/>
      <c r="F9" s="621"/>
      <c r="G9" s="621"/>
      <c r="H9" s="621"/>
      <c r="I9" s="621"/>
      <c r="J9" s="621"/>
      <c r="K9" s="621"/>
      <c r="L9" s="621"/>
      <c r="M9" s="621"/>
      <c r="N9" s="621"/>
      <c r="O9" s="621"/>
      <c r="P9" s="621"/>
      <c r="Q9" s="622"/>
      <c r="R9" s="623">
        <v>5879</v>
      </c>
      <c r="S9" s="626"/>
      <c r="T9" s="626"/>
      <c r="U9" s="626"/>
      <c r="V9" s="626"/>
      <c r="W9" s="626"/>
      <c r="X9" s="626"/>
      <c r="Y9" s="627"/>
      <c r="Z9" s="685">
        <v>0</v>
      </c>
      <c r="AA9" s="685"/>
      <c r="AB9" s="685"/>
      <c r="AC9" s="685"/>
      <c r="AD9" s="686">
        <v>5879</v>
      </c>
      <c r="AE9" s="686"/>
      <c r="AF9" s="686"/>
      <c r="AG9" s="686"/>
      <c r="AH9" s="686"/>
      <c r="AI9" s="686"/>
      <c r="AJ9" s="686"/>
      <c r="AK9" s="686"/>
      <c r="AL9" s="628">
        <v>0.1</v>
      </c>
      <c r="AM9" s="629"/>
      <c r="AN9" s="629"/>
      <c r="AO9" s="687"/>
      <c r="AP9" s="620" t="s">
        <v>239</v>
      </c>
      <c r="AQ9" s="621"/>
      <c r="AR9" s="621"/>
      <c r="AS9" s="621"/>
      <c r="AT9" s="621"/>
      <c r="AU9" s="621"/>
      <c r="AV9" s="621"/>
      <c r="AW9" s="621"/>
      <c r="AX9" s="621"/>
      <c r="AY9" s="621"/>
      <c r="AZ9" s="621"/>
      <c r="BA9" s="621"/>
      <c r="BB9" s="621"/>
      <c r="BC9" s="621"/>
      <c r="BD9" s="621"/>
      <c r="BE9" s="621"/>
      <c r="BF9" s="622"/>
      <c r="BG9" s="623">
        <v>660214</v>
      </c>
      <c r="BH9" s="626"/>
      <c r="BI9" s="626"/>
      <c r="BJ9" s="626"/>
      <c r="BK9" s="626"/>
      <c r="BL9" s="626"/>
      <c r="BM9" s="626"/>
      <c r="BN9" s="627"/>
      <c r="BO9" s="685">
        <v>37</v>
      </c>
      <c r="BP9" s="685"/>
      <c r="BQ9" s="685"/>
      <c r="BR9" s="685"/>
      <c r="BS9" s="631" t="s">
        <v>176</v>
      </c>
      <c r="BT9" s="626"/>
      <c r="BU9" s="626"/>
      <c r="BV9" s="626"/>
      <c r="BW9" s="626"/>
      <c r="BX9" s="626"/>
      <c r="BY9" s="626"/>
      <c r="BZ9" s="626"/>
      <c r="CA9" s="626"/>
      <c r="CB9" s="666"/>
      <c r="CD9" s="667" t="s">
        <v>240</v>
      </c>
      <c r="CE9" s="664"/>
      <c r="CF9" s="664"/>
      <c r="CG9" s="664"/>
      <c r="CH9" s="664"/>
      <c r="CI9" s="664"/>
      <c r="CJ9" s="664"/>
      <c r="CK9" s="664"/>
      <c r="CL9" s="664"/>
      <c r="CM9" s="664"/>
      <c r="CN9" s="664"/>
      <c r="CO9" s="664"/>
      <c r="CP9" s="664"/>
      <c r="CQ9" s="665"/>
      <c r="CR9" s="623">
        <v>1431244</v>
      </c>
      <c r="CS9" s="626"/>
      <c r="CT9" s="626"/>
      <c r="CU9" s="626"/>
      <c r="CV9" s="626"/>
      <c r="CW9" s="626"/>
      <c r="CX9" s="626"/>
      <c r="CY9" s="627"/>
      <c r="CZ9" s="685">
        <v>10.4</v>
      </c>
      <c r="DA9" s="685"/>
      <c r="DB9" s="685"/>
      <c r="DC9" s="685"/>
      <c r="DD9" s="631">
        <v>106010</v>
      </c>
      <c r="DE9" s="626"/>
      <c r="DF9" s="626"/>
      <c r="DG9" s="626"/>
      <c r="DH9" s="626"/>
      <c r="DI9" s="626"/>
      <c r="DJ9" s="626"/>
      <c r="DK9" s="626"/>
      <c r="DL9" s="626"/>
      <c r="DM9" s="626"/>
      <c r="DN9" s="626"/>
      <c r="DO9" s="626"/>
      <c r="DP9" s="627"/>
      <c r="DQ9" s="631">
        <v>1249545</v>
      </c>
      <c r="DR9" s="626"/>
      <c r="DS9" s="626"/>
      <c r="DT9" s="626"/>
      <c r="DU9" s="626"/>
      <c r="DV9" s="626"/>
      <c r="DW9" s="626"/>
      <c r="DX9" s="626"/>
      <c r="DY9" s="626"/>
      <c r="DZ9" s="626"/>
      <c r="EA9" s="626"/>
      <c r="EB9" s="626"/>
      <c r="EC9" s="666"/>
    </row>
    <row r="10" spans="2:143" ht="11.25" customHeight="1" x14ac:dyDescent="0.2">
      <c r="B10" s="620" t="s">
        <v>241</v>
      </c>
      <c r="C10" s="621"/>
      <c r="D10" s="621"/>
      <c r="E10" s="621"/>
      <c r="F10" s="621"/>
      <c r="G10" s="621"/>
      <c r="H10" s="621"/>
      <c r="I10" s="621"/>
      <c r="J10" s="621"/>
      <c r="K10" s="621"/>
      <c r="L10" s="621"/>
      <c r="M10" s="621"/>
      <c r="N10" s="621"/>
      <c r="O10" s="621"/>
      <c r="P10" s="621"/>
      <c r="Q10" s="622"/>
      <c r="R10" s="623" t="s">
        <v>176</v>
      </c>
      <c r="S10" s="626"/>
      <c r="T10" s="626"/>
      <c r="U10" s="626"/>
      <c r="V10" s="626"/>
      <c r="W10" s="626"/>
      <c r="X10" s="626"/>
      <c r="Y10" s="627"/>
      <c r="Z10" s="685" t="s">
        <v>225</v>
      </c>
      <c r="AA10" s="685"/>
      <c r="AB10" s="685"/>
      <c r="AC10" s="685"/>
      <c r="AD10" s="686" t="s">
        <v>225</v>
      </c>
      <c r="AE10" s="686"/>
      <c r="AF10" s="686"/>
      <c r="AG10" s="686"/>
      <c r="AH10" s="686"/>
      <c r="AI10" s="686"/>
      <c r="AJ10" s="686"/>
      <c r="AK10" s="686"/>
      <c r="AL10" s="628" t="s">
        <v>225</v>
      </c>
      <c r="AM10" s="629"/>
      <c r="AN10" s="629"/>
      <c r="AO10" s="687"/>
      <c r="AP10" s="620" t="s">
        <v>242</v>
      </c>
      <c r="AQ10" s="621"/>
      <c r="AR10" s="621"/>
      <c r="AS10" s="621"/>
      <c r="AT10" s="621"/>
      <c r="AU10" s="621"/>
      <c r="AV10" s="621"/>
      <c r="AW10" s="621"/>
      <c r="AX10" s="621"/>
      <c r="AY10" s="621"/>
      <c r="AZ10" s="621"/>
      <c r="BA10" s="621"/>
      <c r="BB10" s="621"/>
      <c r="BC10" s="621"/>
      <c r="BD10" s="621"/>
      <c r="BE10" s="621"/>
      <c r="BF10" s="622"/>
      <c r="BG10" s="623">
        <v>44819</v>
      </c>
      <c r="BH10" s="626"/>
      <c r="BI10" s="626"/>
      <c r="BJ10" s="626"/>
      <c r="BK10" s="626"/>
      <c r="BL10" s="626"/>
      <c r="BM10" s="626"/>
      <c r="BN10" s="627"/>
      <c r="BO10" s="685">
        <v>2.5</v>
      </c>
      <c r="BP10" s="685"/>
      <c r="BQ10" s="685"/>
      <c r="BR10" s="685"/>
      <c r="BS10" s="631" t="s">
        <v>176</v>
      </c>
      <c r="BT10" s="626"/>
      <c r="BU10" s="626"/>
      <c r="BV10" s="626"/>
      <c r="BW10" s="626"/>
      <c r="BX10" s="626"/>
      <c r="BY10" s="626"/>
      <c r="BZ10" s="626"/>
      <c r="CA10" s="626"/>
      <c r="CB10" s="666"/>
      <c r="CD10" s="667" t="s">
        <v>243</v>
      </c>
      <c r="CE10" s="664"/>
      <c r="CF10" s="664"/>
      <c r="CG10" s="664"/>
      <c r="CH10" s="664"/>
      <c r="CI10" s="664"/>
      <c r="CJ10" s="664"/>
      <c r="CK10" s="664"/>
      <c r="CL10" s="664"/>
      <c r="CM10" s="664"/>
      <c r="CN10" s="664"/>
      <c r="CO10" s="664"/>
      <c r="CP10" s="664"/>
      <c r="CQ10" s="665"/>
      <c r="CR10" s="623" t="s">
        <v>176</v>
      </c>
      <c r="CS10" s="626"/>
      <c r="CT10" s="626"/>
      <c r="CU10" s="626"/>
      <c r="CV10" s="626"/>
      <c r="CW10" s="626"/>
      <c r="CX10" s="626"/>
      <c r="CY10" s="627"/>
      <c r="CZ10" s="685" t="s">
        <v>136</v>
      </c>
      <c r="DA10" s="685"/>
      <c r="DB10" s="685"/>
      <c r="DC10" s="685"/>
      <c r="DD10" s="631" t="s">
        <v>176</v>
      </c>
      <c r="DE10" s="626"/>
      <c r="DF10" s="626"/>
      <c r="DG10" s="626"/>
      <c r="DH10" s="626"/>
      <c r="DI10" s="626"/>
      <c r="DJ10" s="626"/>
      <c r="DK10" s="626"/>
      <c r="DL10" s="626"/>
      <c r="DM10" s="626"/>
      <c r="DN10" s="626"/>
      <c r="DO10" s="626"/>
      <c r="DP10" s="627"/>
      <c r="DQ10" s="631" t="s">
        <v>176</v>
      </c>
      <c r="DR10" s="626"/>
      <c r="DS10" s="626"/>
      <c r="DT10" s="626"/>
      <c r="DU10" s="626"/>
      <c r="DV10" s="626"/>
      <c r="DW10" s="626"/>
      <c r="DX10" s="626"/>
      <c r="DY10" s="626"/>
      <c r="DZ10" s="626"/>
      <c r="EA10" s="626"/>
      <c r="EB10" s="626"/>
      <c r="EC10" s="666"/>
    </row>
    <row r="11" spans="2:143" ht="11.25" customHeight="1" x14ac:dyDescent="0.2">
      <c r="B11" s="620" t="s">
        <v>244</v>
      </c>
      <c r="C11" s="621"/>
      <c r="D11" s="621"/>
      <c r="E11" s="621"/>
      <c r="F11" s="621"/>
      <c r="G11" s="621"/>
      <c r="H11" s="621"/>
      <c r="I11" s="621"/>
      <c r="J11" s="621"/>
      <c r="K11" s="621"/>
      <c r="L11" s="621"/>
      <c r="M11" s="621"/>
      <c r="N11" s="621"/>
      <c r="O11" s="621"/>
      <c r="P11" s="621"/>
      <c r="Q11" s="622"/>
      <c r="R11" s="623" t="s">
        <v>176</v>
      </c>
      <c r="S11" s="626"/>
      <c r="T11" s="626"/>
      <c r="U11" s="626"/>
      <c r="V11" s="626"/>
      <c r="W11" s="626"/>
      <c r="X11" s="626"/>
      <c r="Y11" s="627"/>
      <c r="Z11" s="685" t="s">
        <v>225</v>
      </c>
      <c r="AA11" s="685"/>
      <c r="AB11" s="685"/>
      <c r="AC11" s="685"/>
      <c r="AD11" s="686" t="s">
        <v>176</v>
      </c>
      <c r="AE11" s="686"/>
      <c r="AF11" s="686"/>
      <c r="AG11" s="686"/>
      <c r="AH11" s="686"/>
      <c r="AI11" s="686"/>
      <c r="AJ11" s="686"/>
      <c r="AK11" s="686"/>
      <c r="AL11" s="628" t="s">
        <v>136</v>
      </c>
      <c r="AM11" s="629"/>
      <c r="AN11" s="629"/>
      <c r="AO11" s="687"/>
      <c r="AP11" s="620" t="s">
        <v>245</v>
      </c>
      <c r="AQ11" s="621"/>
      <c r="AR11" s="621"/>
      <c r="AS11" s="621"/>
      <c r="AT11" s="621"/>
      <c r="AU11" s="621"/>
      <c r="AV11" s="621"/>
      <c r="AW11" s="621"/>
      <c r="AX11" s="621"/>
      <c r="AY11" s="621"/>
      <c r="AZ11" s="621"/>
      <c r="BA11" s="621"/>
      <c r="BB11" s="621"/>
      <c r="BC11" s="621"/>
      <c r="BD11" s="621"/>
      <c r="BE11" s="621"/>
      <c r="BF11" s="622"/>
      <c r="BG11" s="623">
        <v>49438</v>
      </c>
      <c r="BH11" s="626"/>
      <c r="BI11" s="626"/>
      <c r="BJ11" s="626"/>
      <c r="BK11" s="626"/>
      <c r="BL11" s="626"/>
      <c r="BM11" s="626"/>
      <c r="BN11" s="627"/>
      <c r="BO11" s="685">
        <v>2.8</v>
      </c>
      <c r="BP11" s="685"/>
      <c r="BQ11" s="685"/>
      <c r="BR11" s="685"/>
      <c r="BS11" s="631" t="s">
        <v>176</v>
      </c>
      <c r="BT11" s="626"/>
      <c r="BU11" s="626"/>
      <c r="BV11" s="626"/>
      <c r="BW11" s="626"/>
      <c r="BX11" s="626"/>
      <c r="BY11" s="626"/>
      <c r="BZ11" s="626"/>
      <c r="CA11" s="626"/>
      <c r="CB11" s="666"/>
      <c r="CD11" s="667" t="s">
        <v>246</v>
      </c>
      <c r="CE11" s="664"/>
      <c r="CF11" s="664"/>
      <c r="CG11" s="664"/>
      <c r="CH11" s="664"/>
      <c r="CI11" s="664"/>
      <c r="CJ11" s="664"/>
      <c r="CK11" s="664"/>
      <c r="CL11" s="664"/>
      <c r="CM11" s="664"/>
      <c r="CN11" s="664"/>
      <c r="CO11" s="664"/>
      <c r="CP11" s="664"/>
      <c r="CQ11" s="665"/>
      <c r="CR11" s="623">
        <v>1353099</v>
      </c>
      <c r="CS11" s="626"/>
      <c r="CT11" s="626"/>
      <c r="CU11" s="626"/>
      <c r="CV11" s="626"/>
      <c r="CW11" s="626"/>
      <c r="CX11" s="626"/>
      <c r="CY11" s="627"/>
      <c r="CZ11" s="685">
        <v>9.8000000000000007</v>
      </c>
      <c r="DA11" s="685"/>
      <c r="DB11" s="685"/>
      <c r="DC11" s="685"/>
      <c r="DD11" s="631">
        <v>512321</v>
      </c>
      <c r="DE11" s="626"/>
      <c r="DF11" s="626"/>
      <c r="DG11" s="626"/>
      <c r="DH11" s="626"/>
      <c r="DI11" s="626"/>
      <c r="DJ11" s="626"/>
      <c r="DK11" s="626"/>
      <c r="DL11" s="626"/>
      <c r="DM11" s="626"/>
      <c r="DN11" s="626"/>
      <c r="DO11" s="626"/>
      <c r="DP11" s="627"/>
      <c r="DQ11" s="631">
        <v>537737</v>
      </c>
      <c r="DR11" s="626"/>
      <c r="DS11" s="626"/>
      <c r="DT11" s="626"/>
      <c r="DU11" s="626"/>
      <c r="DV11" s="626"/>
      <c r="DW11" s="626"/>
      <c r="DX11" s="626"/>
      <c r="DY11" s="626"/>
      <c r="DZ11" s="626"/>
      <c r="EA11" s="626"/>
      <c r="EB11" s="626"/>
      <c r="EC11" s="666"/>
    </row>
    <row r="12" spans="2:143" ht="11.25" customHeight="1" x14ac:dyDescent="0.2">
      <c r="B12" s="620" t="s">
        <v>247</v>
      </c>
      <c r="C12" s="621"/>
      <c r="D12" s="621"/>
      <c r="E12" s="621"/>
      <c r="F12" s="621"/>
      <c r="G12" s="621"/>
      <c r="H12" s="621"/>
      <c r="I12" s="621"/>
      <c r="J12" s="621"/>
      <c r="K12" s="621"/>
      <c r="L12" s="621"/>
      <c r="M12" s="621"/>
      <c r="N12" s="621"/>
      <c r="O12" s="621"/>
      <c r="P12" s="621"/>
      <c r="Q12" s="622"/>
      <c r="R12" s="623">
        <v>384634</v>
      </c>
      <c r="S12" s="626"/>
      <c r="T12" s="626"/>
      <c r="U12" s="626"/>
      <c r="V12" s="626"/>
      <c r="W12" s="626"/>
      <c r="X12" s="626"/>
      <c r="Y12" s="627"/>
      <c r="Z12" s="685">
        <v>2.6</v>
      </c>
      <c r="AA12" s="685"/>
      <c r="AB12" s="685"/>
      <c r="AC12" s="685"/>
      <c r="AD12" s="686">
        <v>384634</v>
      </c>
      <c r="AE12" s="686"/>
      <c r="AF12" s="686"/>
      <c r="AG12" s="686"/>
      <c r="AH12" s="686"/>
      <c r="AI12" s="686"/>
      <c r="AJ12" s="686"/>
      <c r="AK12" s="686"/>
      <c r="AL12" s="628">
        <v>4.2</v>
      </c>
      <c r="AM12" s="629"/>
      <c r="AN12" s="629"/>
      <c r="AO12" s="687"/>
      <c r="AP12" s="620" t="s">
        <v>248</v>
      </c>
      <c r="AQ12" s="621"/>
      <c r="AR12" s="621"/>
      <c r="AS12" s="621"/>
      <c r="AT12" s="621"/>
      <c r="AU12" s="621"/>
      <c r="AV12" s="621"/>
      <c r="AW12" s="621"/>
      <c r="AX12" s="621"/>
      <c r="AY12" s="621"/>
      <c r="AZ12" s="621"/>
      <c r="BA12" s="621"/>
      <c r="BB12" s="621"/>
      <c r="BC12" s="621"/>
      <c r="BD12" s="621"/>
      <c r="BE12" s="621"/>
      <c r="BF12" s="622"/>
      <c r="BG12" s="623">
        <v>796474</v>
      </c>
      <c r="BH12" s="626"/>
      <c r="BI12" s="626"/>
      <c r="BJ12" s="626"/>
      <c r="BK12" s="626"/>
      <c r="BL12" s="626"/>
      <c r="BM12" s="626"/>
      <c r="BN12" s="627"/>
      <c r="BO12" s="685">
        <v>44.6</v>
      </c>
      <c r="BP12" s="685"/>
      <c r="BQ12" s="685"/>
      <c r="BR12" s="685"/>
      <c r="BS12" s="631" t="s">
        <v>176</v>
      </c>
      <c r="BT12" s="626"/>
      <c r="BU12" s="626"/>
      <c r="BV12" s="626"/>
      <c r="BW12" s="626"/>
      <c r="BX12" s="626"/>
      <c r="BY12" s="626"/>
      <c r="BZ12" s="626"/>
      <c r="CA12" s="626"/>
      <c r="CB12" s="666"/>
      <c r="CD12" s="667" t="s">
        <v>249</v>
      </c>
      <c r="CE12" s="664"/>
      <c r="CF12" s="664"/>
      <c r="CG12" s="664"/>
      <c r="CH12" s="664"/>
      <c r="CI12" s="664"/>
      <c r="CJ12" s="664"/>
      <c r="CK12" s="664"/>
      <c r="CL12" s="664"/>
      <c r="CM12" s="664"/>
      <c r="CN12" s="664"/>
      <c r="CO12" s="664"/>
      <c r="CP12" s="664"/>
      <c r="CQ12" s="665"/>
      <c r="CR12" s="623">
        <v>284296</v>
      </c>
      <c r="CS12" s="626"/>
      <c r="CT12" s="626"/>
      <c r="CU12" s="626"/>
      <c r="CV12" s="626"/>
      <c r="CW12" s="626"/>
      <c r="CX12" s="626"/>
      <c r="CY12" s="627"/>
      <c r="CZ12" s="685">
        <v>2.1</v>
      </c>
      <c r="DA12" s="685"/>
      <c r="DB12" s="685"/>
      <c r="DC12" s="685"/>
      <c r="DD12" s="631">
        <v>33067</v>
      </c>
      <c r="DE12" s="626"/>
      <c r="DF12" s="626"/>
      <c r="DG12" s="626"/>
      <c r="DH12" s="626"/>
      <c r="DI12" s="626"/>
      <c r="DJ12" s="626"/>
      <c r="DK12" s="626"/>
      <c r="DL12" s="626"/>
      <c r="DM12" s="626"/>
      <c r="DN12" s="626"/>
      <c r="DO12" s="626"/>
      <c r="DP12" s="627"/>
      <c r="DQ12" s="631">
        <v>196521</v>
      </c>
      <c r="DR12" s="626"/>
      <c r="DS12" s="626"/>
      <c r="DT12" s="626"/>
      <c r="DU12" s="626"/>
      <c r="DV12" s="626"/>
      <c r="DW12" s="626"/>
      <c r="DX12" s="626"/>
      <c r="DY12" s="626"/>
      <c r="DZ12" s="626"/>
      <c r="EA12" s="626"/>
      <c r="EB12" s="626"/>
      <c r="EC12" s="666"/>
    </row>
    <row r="13" spans="2:143" ht="11.25" customHeight="1" x14ac:dyDescent="0.2">
      <c r="B13" s="620" t="s">
        <v>250</v>
      </c>
      <c r="C13" s="621"/>
      <c r="D13" s="621"/>
      <c r="E13" s="621"/>
      <c r="F13" s="621"/>
      <c r="G13" s="621"/>
      <c r="H13" s="621"/>
      <c r="I13" s="621"/>
      <c r="J13" s="621"/>
      <c r="K13" s="621"/>
      <c r="L13" s="621"/>
      <c r="M13" s="621"/>
      <c r="N13" s="621"/>
      <c r="O13" s="621"/>
      <c r="P13" s="621"/>
      <c r="Q13" s="622"/>
      <c r="R13" s="623" t="s">
        <v>225</v>
      </c>
      <c r="S13" s="626"/>
      <c r="T13" s="626"/>
      <c r="U13" s="626"/>
      <c r="V13" s="626"/>
      <c r="W13" s="626"/>
      <c r="X13" s="626"/>
      <c r="Y13" s="627"/>
      <c r="Z13" s="685" t="s">
        <v>225</v>
      </c>
      <c r="AA13" s="685"/>
      <c r="AB13" s="685"/>
      <c r="AC13" s="685"/>
      <c r="AD13" s="686" t="s">
        <v>225</v>
      </c>
      <c r="AE13" s="686"/>
      <c r="AF13" s="686"/>
      <c r="AG13" s="686"/>
      <c r="AH13" s="686"/>
      <c r="AI13" s="686"/>
      <c r="AJ13" s="686"/>
      <c r="AK13" s="686"/>
      <c r="AL13" s="628" t="s">
        <v>176</v>
      </c>
      <c r="AM13" s="629"/>
      <c r="AN13" s="629"/>
      <c r="AO13" s="687"/>
      <c r="AP13" s="620" t="s">
        <v>251</v>
      </c>
      <c r="AQ13" s="621"/>
      <c r="AR13" s="621"/>
      <c r="AS13" s="621"/>
      <c r="AT13" s="621"/>
      <c r="AU13" s="621"/>
      <c r="AV13" s="621"/>
      <c r="AW13" s="621"/>
      <c r="AX13" s="621"/>
      <c r="AY13" s="621"/>
      <c r="AZ13" s="621"/>
      <c r="BA13" s="621"/>
      <c r="BB13" s="621"/>
      <c r="BC13" s="621"/>
      <c r="BD13" s="621"/>
      <c r="BE13" s="621"/>
      <c r="BF13" s="622"/>
      <c r="BG13" s="623">
        <v>790412</v>
      </c>
      <c r="BH13" s="626"/>
      <c r="BI13" s="626"/>
      <c r="BJ13" s="626"/>
      <c r="BK13" s="626"/>
      <c r="BL13" s="626"/>
      <c r="BM13" s="626"/>
      <c r="BN13" s="627"/>
      <c r="BO13" s="685">
        <v>44.3</v>
      </c>
      <c r="BP13" s="685"/>
      <c r="BQ13" s="685"/>
      <c r="BR13" s="685"/>
      <c r="BS13" s="631" t="s">
        <v>225</v>
      </c>
      <c r="BT13" s="626"/>
      <c r="BU13" s="626"/>
      <c r="BV13" s="626"/>
      <c r="BW13" s="626"/>
      <c r="BX13" s="626"/>
      <c r="BY13" s="626"/>
      <c r="BZ13" s="626"/>
      <c r="CA13" s="626"/>
      <c r="CB13" s="666"/>
      <c r="CD13" s="667" t="s">
        <v>252</v>
      </c>
      <c r="CE13" s="664"/>
      <c r="CF13" s="664"/>
      <c r="CG13" s="664"/>
      <c r="CH13" s="664"/>
      <c r="CI13" s="664"/>
      <c r="CJ13" s="664"/>
      <c r="CK13" s="664"/>
      <c r="CL13" s="664"/>
      <c r="CM13" s="664"/>
      <c r="CN13" s="664"/>
      <c r="CO13" s="664"/>
      <c r="CP13" s="664"/>
      <c r="CQ13" s="665"/>
      <c r="CR13" s="623">
        <v>804875</v>
      </c>
      <c r="CS13" s="626"/>
      <c r="CT13" s="626"/>
      <c r="CU13" s="626"/>
      <c r="CV13" s="626"/>
      <c r="CW13" s="626"/>
      <c r="CX13" s="626"/>
      <c r="CY13" s="627"/>
      <c r="CZ13" s="685">
        <v>5.8</v>
      </c>
      <c r="DA13" s="685"/>
      <c r="DB13" s="685"/>
      <c r="DC13" s="685"/>
      <c r="DD13" s="631">
        <v>627316</v>
      </c>
      <c r="DE13" s="626"/>
      <c r="DF13" s="626"/>
      <c r="DG13" s="626"/>
      <c r="DH13" s="626"/>
      <c r="DI13" s="626"/>
      <c r="DJ13" s="626"/>
      <c r="DK13" s="626"/>
      <c r="DL13" s="626"/>
      <c r="DM13" s="626"/>
      <c r="DN13" s="626"/>
      <c r="DO13" s="626"/>
      <c r="DP13" s="627"/>
      <c r="DQ13" s="631">
        <v>444000</v>
      </c>
      <c r="DR13" s="626"/>
      <c r="DS13" s="626"/>
      <c r="DT13" s="626"/>
      <c r="DU13" s="626"/>
      <c r="DV13" s="626"/>
      <c r="DW13" s="626"/>
      <c r="DX13" s="626"/>
      <c r="DY13" s="626"/>
      <c r="DZ13" s="626"/>
      <c r="EA13" s="626"/>
      <c r="EB13" s="626"/>
      <c r="EC13" s="666"/>
    </row>
    <row r="14" spans="2:143" ht="11.25" customHeight="1" x14ac:dyDescent="0.2">
      <c r="B14" s="620" t="s">
        <v>253</v>
      </c>
      <c r="C14" s="621"/>
      <c r="D14" s="621"/>
      <c r="E14" s="621"/>
      <c r="F14" s="621"/>
      <c r="G14" s="621"/>
      <c r="H14" s="621"/>
      <c r="I14" s="621"/>
      <c r="J14" s="621"/>
      <c r="K14" s="621"/>
      <c r="L14" s="621"/>
      <c r="M14" s="621"/>
      <c r="N14" s="621"/>
      <c r="O14" s="621"/>
      <c r="P14" s="621"/>
      <c r="Q14" s="622"/>
      <c r="R14" s="623" t="s">
        <v>136</v>
      </c>
      <c r="S14" s="626"/>
      <c r="T14" s="626"/>
      <c r="U14" s="626"/>
      <c r="V14" s="626"/>
      <c r="W14" s="626"/>
      <c r="X14" s="626"/>
      <c r="Y14" s="627"/>
      <c r="Z14" s="685" t="s">
        <v>136</v>
      </c>
      <c r="AA14" s="685"/>
      <c r="AB14" s="685"/>
      <c r="AC14" s="685"/>
      <c r="AD14" s="686" t="s">
        <v>176</v>
      </c>
      <c r="AE14" s="686"/>
      <c r="AF14" s="686"/>
      <c r="AG14" s="686"/>
      <c r="AH14" s="686"/>
      <c r="AI14" s="686"/>
      <c r="AJ14" s="686"/>
      <c r="AK14" s="686"/>
      <c r="AL14" s="628" t="s">
        <v>176</v>
      </c>
      <c r="AM14" s="629"/>
      <c r="AN14" s="629"/>
      <c r="AO14" s="687"/>
      <c r="AP14" s="620" t="s">
        <v>254</v>
      </c>
      <c r="AQ14" s="621"/>
      <c r="AR14" s="621"/>
      <c r="AS14" s="621"/>
      <c r="AT14" s="621"/>
      <c r="AU14" s="621"/>
      <c r="AV14" s="621"/>
      <c r="AW14" s="621"/>
      <c r="AX14" s="621"/>
      <c r="AY14" s="621"/>
      <c r="AZ14" s="621"/>
      <c r="BA14" s="621"/>
      <c r="BB14" s="621"/>
      <c r="BC14" s="621"/>
      <c r="BD14" s="621"/>
      <c r="BE14" s="621"/>
      <c r="BF14" s="622"/>
      <c r="BG14" s="623">
        <v>79159</v>
      </c>
      <c r="BH14" s="626"/>
      <c r="BI14" s="626"/>
      <c r="BJ14" s="626"/>
      <c r="BK14" s="626"/>
      <c r="BL14" s="626"/>
      <c r="BM14" s="626"/>
      <c r="BN14" s="627"/>
      <c r="BO14" s="685">
        <v>4.4000000000000004</v>
      </c>
      <c r="BP14" s="685"/>
      <c r="BQ14" s="685"/>
      <c r="BR14" s="685"/>
      <c r="BS14" s="631" t="s">
        <v>136</v>
      </c>
      <c r="BT14" s="626"/>
      <c r="BU14" s="626"/>
      <c r="BV14" s="626"/>
      <c r="BW14" s="626"/>
      <c r="BX14" s="626"/>
      <c r="BY14" s="626"/>
      <c r="BZ14" s="626"/>
      <c r="CA14" s="626"/>
      <c r="CB14" s="666"/>
      <c r="CD14" s="667" t="s">
        <v>255</v>
      </c>
      <c r="CE14" s="664"/>
      <c r="CF14" s="664"/>
      <c r="CG14" s="664"/>
      <c r="CH14" s="664"/>
      <c r="CI14" s="664"/>
      <c r="CJ14" s="664"/>
      <c r="CK14" s="664"/>
      <c r="CL14" s="664"/>
      <c r="CM14" s="664"/>
      <c r="CN14" s="664"/>
      <c r="CO14" s="664"/>
      <c r="CP14" s="664"/>
      <c r="CQ14" s="665"/>
      <c r="CR14" s="623">
        <v>504166</v>
      </c>
      <c r="CS14" s="626"/>
      <c r="CT14" s="626"/>
      <c r="CU14" s="626"/>
      <c r="CV14" s="626"/>
      <c r="CW14" s="626"/>
      <c r="CX14" s="626"/>
      <c r="CY14" s="627"/>
      <c r="CZ14" s="685">
        <v>3.7</v>
      </c>
      <c r="DA14" s="685"/>
      <c r="DB14" s="685"/>
      <c r="DC14" s="685"/>
      <c r="DD14" s="631">
        <v>66661</v>
      </c>
      <c r="DE14" s="626"/>
      <c r="DF14" s="626"/>
      <c r="DG14" s="626"/>
      <c r="DH14" s="626"/>
      <c r="DI14" s="626"/>
      <c r="DJ14" s="626"/>
      <c r="DK14" s="626"/>
      <c r="DL14" s="626"/>
      <c r="DM14" s="626"/>
      <c r="DN14" s="626"/>
      <c r="DO14" s="626"/>
      <c r="DP14" s="627"/>
      <c r="DQ14" s="631">
        <v>439603</v>
      </c>
      <c r="DR14" s="626"/>
      <c r="DS14" s="626"/>
      <c r="DT14" s="626"/>
      <c r="DU14" s="626"/>
      <c r="DV14" s="626"/>
      <c r="DW14" s="626"/>
      <c r="DX14" s="626"/>
      <c r="DY14" s="626"/>
      <c r="DZ14" s="626"/>
      <c r="EA14" s="626"/>
      <c r="EB14" s="626"/>
      <c r="EC14" s="666"/>
    </row>
    <row r="15" spans="2:143" ht="11.25" customHeight="1" x14ac:dyDescent="0.2">
      <c r="B15" s="620" t="s">
        <v>256</v>
      </c>
      <c r="C15" s="621"/>
      <c r="D15" s="621"/>
      <c r="E15" s="621"/>
      <c r="F15" s="621"/>
      <c r="G15" s="621"/>
      <c r="H15" s="621"/>
      <c r="I15" s="621"/>
      <c r="J15" s="621"/>
      <c r="K15" s="621"/>
      <c r="L15" s="621"/>
      <c r="M15" s="621"/>
      <c r="N15" s="621"/>
      <c r="O15" s="621"/>
      <c r="P15" s="621"/>
      <c r="Q15" s="622"/>
      <c r="R15" s="623">
        <v>31618</v>
      </c>
      <c r="S15" s="626"/>
      <c r="T15" s="626"/>
      <c r="U15" s="626"/>
      <c r="V15" s="626"/>
      <c r="W15" s="626"/>
      <c r="X15" s="626"/>
      <c r="Y15" s="627"/>
      <c r="Z15" s="685">
        <v>0.2</v>
      </c>
      <c r="AA15" s="685"/>
      <c r="AB15" s="685"/>
      <c r="AC15" s="685"/>
      <c r="AD15" s="686">
        <v>31618</v>
      </c>
      <c r="AE15" s="686"/>
      <c r="AF15" s="686"/>
      <c r="AG15" s="686"/>
      <c r="AH15" s="686"/>
      <c r="AI15" s="686"/>
      <c r="AJ15" s="686"/>
      <c r="AK15" s="686"/>
      <c r="AL15" s="628">
        <v>0.3</v>
      </c>
      <c r="AM15" s="629"/>
      <c r="AN15" s="629"/>
      <c r="AO15" s="687"/>
      <c r="AP15" s="620" t="s">
        <v>257</v>
      </c>
      <c r="AQ15" s="621"/>
      <c r="AR15" s="621"/>
      <c r="AS15" s="621"/>
      <c r="AT15" s="621"/>
      <c r="AU15" s="621"/>
      <c r="AV15" s="621"/>
      <c r="AW15" s="621"/>
      <c r="AX15" s="621"/>
      <c r="AY15" s="621"/>
      <c r="AZ15" s="621"/>
      <c r="BA15" s="621"/>
      <c r="BB15" s="621"/>
      <c r="BC15" s="621"/>
      <c r="BD15" s="621"/>
      <c r="BE15" s="621"/>
      <c r="BF15" s="622"/>
      <c r="BG15" s="623">
        <v>125144</v>
      </c>
      <c r="BH15" s="626"/>
      <c r="BI15" s="626"/>
      <c r="BJ15" s="626"/>
      <c r="BK15" s="626"/>
      <c r="BL15" s="626"/>
      <c r="BM15" s="626"/>
      <c r="BN15" s="627"/>
      <c r="BO15" s="685">
        <v>7</v>
      </c>
      <c r="BP15" s="685"/>
      <c r="BQ15" s="685"/>
      <c r="BR15" s="685"/>
      <c r="BS15" s="631" t="s">
        <v>225</v>
      </c>
      <c r="BT15" s="626"/>
      <c r="BU15" s="626"/>
      <c r="BV15" s="626"/>
      <c r="BW15" s="626"/>
      <c r="BX15" s="626"/>
      <c r="BY15" s="626"/>
      <c r="BZ15" s="626"/>
      <c r="CA15" s="626"/>
      <c r="CB15" s="666"/>
      <c r="CD15" s="667" t="s">
        <v>258</v>
      </c>
      <c r="CE15" s="664"/>
      <c r="CF15" s="664"/>
      <c r="CG15" s="664"/>
      <c r="CH15" s="664"/>
      <c r="CI15" s="664"/>
      <c r="CJ15" s="664"/>
      <c r="CK15" s="664"/>
      <c r="CL15" s="664"/>
      <c r="CM15" s="664"/>
      <c r="CN15" s="664"/>
      <c r="CO15" s="664"/>
      <c r="CP15" s="664"/>
      <c r="CQ15" s="665"/>
      <c r="CR15" s="623">
        <v>1412540</v>
      </c>
      <c r="CS15" s="626"/>
      <c r="CT15" s="626"/>
      <c r="CU15" s="626"/>
      <c r="CV15" s="626"/>
      <c r="CW15" s="626"/>
      <c r="CX15" s="626"/>
      <c r="CY15" s="627"/>
      <c r="CZ15" s="685">
        <v>10.199999999999999</v>
      </c>
      <c r="DA15" s="685"/>
      <c r="DB15" s="685"/>
      <c r="DC15" s="685"/>
      <c r="DD15" s="631">
        <v>187800</v>
      </c>
      <c r="DE15" s="626"/>
      <c r="DF15" s="626"/>
      <c r="DG15" s="626"/>
      <c r="DH15" s="626"/>
      <c r="DI15" s="626"/>
      <c r="DJ15" s="626"/>
      <c r="DK15" s="626"/>
      <c r="DL15" s="626"/>
      <c r="DM15" s="626"/>
      <c r="DN15" s="626"/>
      <c r="DO15" s="626"/>
      <c r="DP15" s="627"/>
      <c r="DQ15" s="631">
        <v>1147950</v>
      </c>
      <c r="DR15" s="626"/>
      <c r="DS15" s="626"/>
      <c r="DT15" s="626"/>
      <c r="DU15" s="626"/>
      <c r="DV15" s="626"/>
      <c r="DW15" s="626"/>
      <c r="DX15" s="626"/>
      <c r="DY15" s="626"/>
      <c r="DZ15" s="626"/>
      <c r="EA15" s="626"/>
      <c r="EB15" s="626"/>
      <c r="EC15" s="666"/>
    </row>
    <row r="16" spans="2:143" ht="11.25" customHeight="1" x14ac:dyDescent="0.2">
      <c r="B16" s="620" t="s">
        <v>259</v>
      </c>
      <c r="C16" s="621"/>
      <c r="D16" s="621"/>
      <c r="E16" s="621"/>
      <c r="F16" s="621"/>
      <c r="G16" s="621"/>
      <c r="H16" s="621"/>
      <c r="I16" s="621"/>
      <c r="J16" s="621"/>
      <c r="K16" s="621"/>
      <c r="L16" s="621"/>
      <c r="M16" s="621"/>
      <c r="N16" s="621"/>
      <c r="O16" s="621"/>
      <c r="P16" s="621"/>
      <c r="Q16" s="622"/>
      <c r="R16" s="623" t="s">
        <v>225</v>
      </c>
      <c r="S16" s="626"/>
      <c r="T16" s="626"/>
      <c r="U16" s="626"/>
      <c r="V16" s="626"/>
      <c r="W16" s="626"/>
      <c r="X16" s="626"/>
      <c r="Y16" s="627"/>
      <c r="Z16" s="685" t="s">
        <v>225</v>
      </c>
      <c r="AA16" s="685"/>
      <c r="AB16" s="685"/>
      <c r="AC16" s="685"/>
      <c r="AD16" s="686" t="s">
        <v>176</v>
      </c>
      <c r="AE16" s="686"/>
      <c r="AF16" s="686"/>
      <c r="AG16" s="686"/>
      <c r="AH16" s="686"/>
      <c r="AI16" s="686"/>
      <c r="AJ16" s="686"/>
      <c r="AK16" s="686"/>
      <c r="AL16" s="628" t="s">
        <v>176</v>
      </c>
      <c r="AM16" s="629"/>
      <c r="AN16" s="629"/>
      <c r="AO16" s="687"/>
      <c r="AP16" s="620" t="s">
        <v>260</v>
      </c>
      <c r="AQ16" s="621"/>
      <c r="AR16" s="621"/>
      <c r="AS16" s="621"/>
      <c r="AT16" s="621"/>
      <c r="AU16" s="621"/>
      <c r="AV16" s="621"/>
      <c r="AW16" s="621"/>
      <c r="AX16" s="621"/>
      <c r="AY16" s="621"/>
      <c r="AZ16" s="621"/>
      <c r="BA16" s="621"/>
      <c r="BB16" s="621"/>
      <c r="BC16" s="621"/>
      <c r="BD16" s="621"/>
      <c r="BE16" s="621"/>
      <c r="BF16" s="622"/>
      <c r="BG16" s="623" t="s">
        <v>176</v>
      </c>
      <c r="BH16" s="626"/>
      <c r="BI16" s="626"/>
      <c r="BJ16" s="626"/>
      <c r="BK16" s="626"/>
      <c r="BL16" s="626"/>
      <c r="BM16" s="626"/>
      <c r="BN16" s="627"/>
      <c r="BO16" s="685" t="s">
        <v>176</v>
      </c>
      <c r="BP16" s="685"/>
      <c r="BQ16" s="685"/>
      <c r="BR16" s="685"/>
      <c r="BS16" s="631" t="s">
        <v>225</v>
      </c>
      <c r="BT16" s="626"/>
      <c r="BU16" s="626"/>
      <c r="BV16" s="626"/>
      <c r="BW16" s="626"/>
      <c r="BX16" s="626"/>
      <c r="BY16" s="626"/>
      <c r="BZ16" s="626"/>
      <c r="CA16" s="626"/>
      <c r="CB16" s="666"/>
      <c r="CD16" s="667" t="s">
        <v>261</v>
      </c>
      <c r="CE16" s="664"/>
      <c r="CF16" s="664"/>
      <c r="CG16" s="664"/>
      <c r="CH16" s="664"/>
      <c r="CI16" s="664"/>
      <c r="CJ16" s="664"/>
      <c r="CK16" s="664"/>
      <c r="CL16" s="664"/>
      <c r="CM16" s="664"/>
      <c r="CN16" s="664"/>
      <c r="CO16" s="664"/>
      <c r="CP16" s="664"/>
      <c r="CQ16" s="665"/>
      <c r="CR16" s="623">
        <v>127416</v>
      </c>
      <c r="CS16" s="626"/>
      <c r="CT16" s="626"/>
      <c r="CU16" s="626"/>
      <c r="CV16" s="626"/>
      <c r="CW16" s="626"/>
      <c r="CX16" s="626"/>
      <c r="CY16" s="627"/>
      <c r="CZ16" s="685">
        <v>0.9</v>
      </c>
      <c r="DA16" s="685"/>
      <c r="DB16" s="685"/>
      <c r="DC16" s="685"/>
      <c r="DD16" s="631" t="s">
        <v>176</v>
      </c>
      <c r="DE16" s="626"/>
      <c r="DF16" s="626"/>
      <c r="DG16" s="626"/>
      <c r="DH16" s="626"/>
      <c r="DI16" s="626"/>
      <c r="DJ16" s="626"/>
      <c r="DK16" s="626"/>
      <c r="DL16" s="626"/>
      <c r="DM16" s="626"/>
      <c r="DN16" s="626"/>
      <c r="DO16" s="626"/>
      <c r="DP16" s="627"/>
      <c r="DQ16" s="631">
        <v>113966</v>
      </c>
      <c r="DR16" s="626"/>
      <c r="DS16" s="626"/>
      <c r="DT16" s="626"/>
      <c r="DU16" s="626"/>
      <c r="DV16" s="626"/>
      <c r="DW16" s="626"/>
      <c r="DX16" s="626"/>
      <c r="DY16" s="626"/>
      <c r="DZ16" s="626"/>
      <c r="EA16" s="626"/>
      <c r="EB16" s="626"/>
      <c r="EC16" s="666"/>
    </row>
    <row r="17" spans="2:133" ht="11.25" customHeight="1" x14ac:dyDescent="0.2">
      <c r="B17" s="620" t="s">
        <v>262</v>
      </c>
      <c r="C17" s="621"/>
      <c r="D17" s="621"/>
      <c r="E17" s="621"/>
      <c r="F17" s="621"/>
      <c r="G17" s="621"/>
      <c r="H17" s="621"/>
      <c r="I17" s="621"/>
      <c r="J17" s="621"/>
      <c r="K17" s="621"/>
      <c r="L17" s="621"/>
      <c r="M17" s="621"/>
      <c r="N17" s="621"/>
      <c r="O17" s="621"/>
      <c r="P17" s="621"/>
      <c r="Q17" s="622"/>
      <c r="R17" s="623">
        <v>3567</v>
      </c>
      <c r="S17" s="626"/>
      <c r="T17" s="626"/>
      <c r="U17" s="626"/>
      <c r="V17" s="626"/>
      <c r="W17" s="626"/>
      <c r="X17" s="626"/>
      <c r="Y17" s="627"/>
      <c r="Z17" s="685">
        <v>0</v>
      </c>
      <c r="AA17" s="685"/>
      <c r="AB17" s="685"/>
      <c r="AC17" s="685"/>
      <c r="AD17" s="686">
        <v>3567</v>
      </c>
      <c r="AE17" s="686"/>
      <c r="AF17" s="686"/>
      <c r="AG17" s="686"/>
      <c r="AH17" s="686"/>
      <c r="AI17" s="686"/>
      <c r="AJ17" s="686"/>
      <c r="AK17" s="686"/>
      <c r="AL17" s="628">
        <v>0</v>
      </c>
      <c r="AM17" s="629"/>
      <c r="AN17" s="629"/>
      <c r="AO17" s="687"/>
      <c r="AP17" s="620" t="s">
        <v>263</v>
      </c>
      <c r="AQ17" s="621"/>
      <c r="AR17" s="621"/>
      <c r="AS17" s="621"/>
      <c r="AT17" s="621"/>
      <c r="AU17" s="621"/>
      <c r="AV17" s="621"/>
      <c r="AW17" s="621"/>
      <c r="AX17" s="621"/>
      <c r="AY17" s="621"/>
      <c r="AZ17" s="621"/>
      <c r="BA17" s="621"/>
      <c r="BB17" s="621"/>
      <c r="BC17" s="621"/>
      <c r="BD17" s="621"/>
      <c r="BE17" s="621"/>
      <c r="BF17" s="622"/>
      <c r="BG17" s="623" t="s">
        <v>176</v>
      </c>
      <c r="BH17" s="626"/>
      <c r="BI17" s="626"/>
      <c r="BJ17" s="626"/>
      <c r="BK17" s="626"/>
      <c r="BL17" s="626"/>
      <c r="BM17" s="626"/>
      <c r="BN17" s="627"/>
      <c r="BO17" s="685" t="s">
        <v>225</v>
      </c>
      <c r="BP17" s="685"/>
      <c r="BQ17" s="685"/>
      <c r="BR17" s="685"/>
      <c r="BS17" s="631" t="s">
        <v>176</v>
      </c>
      <c r="BT17" s="626"/>
      <c r="BU17" s="626"/>
      <c r="BV17" s="626"/>
      <c r="BW17" s="626"/>
      <c r="BX17" s="626"/>
      <c r="BY17" s="626"/>
      <c r="BZ17" s="626"/>
      <c r="CA17" s="626"/>
      <c r="CB17" s="666"/>
      <c r="CD17" s="667" t="s">
        <v>264</v>
      </c>
      <c r="CE17" s="664"/>
      <c r="CF17" s="664"/>
      <c r="CG17" s="664"/>
      <c r="CH17" s="664"/>
      <c r="CI17" s="664"/>
      <c r="CJ17" s="664"/>
      <c r="CK17" s="664"/>
      <c r="CL17" s="664"/>
      <c r="CM17" s="664"/>
      <c r="CN17" s="664"/>
      <c r="CO17" s="664"/>
      <c r="CP17" s="664"/>
      <c r="CQ17" s="665"/>
      <c r="CR17" s="623">
        <v>2213508</v>
      </c>
      <c r="CS17" s="626"/>
      <c r="CT17" s="626"/>
      <c r="CU17" s="626"/>
      <c r="CV17" s="626"/>
      <c r="CW17" s="626"/>
      <c r="CX17" s="626"/>
      <c r="CY17" s="627"/>
      <c r="CZ17" s="685">
        <v>16</v>
      </c>
      <c r="DA17" s="685"/>
      <c r="DB17" s="685"/>
      <c r="DC17" s="685"/>
      <c r="DD17" s="631" t="s">
        <v>176</v>
      </c>
      <c r="DE17" s="626"/>
      <c r="DF17" s="626"/>
      <c r="DG17" s="626"/>
      <c r="DH17" s="626"/>
      <c r="DI17" s="626"/>
      <c r="DJ17" s="626"/>
      <c r="DK17" s="626"/>
      <c r="DL17" s="626"/>
      <c r="DM17" s="626"/>
      <c r="DN17" s="626"/>
      <c r="DO17" s="626"/>
      <c r="DP17" s="627"/>
      <c r="DQ17" s="631">
        <v>2194415</v>
      </c>
      <c r="DR17" s="626"/>
      <c r="DS17" s="626"/>
      <c r="DT17" s="626"/>
      <c r="DU17" s="626"/>
      <c r="DV17" s="626"/>
      <c r="DW17" s="626"/>
      <c r="DX17" s="626"/>
      <c r="DY17" s="626"/>
      <c r="DZ17" s="626"/>
      <c r="EA17" s="626"/>
      <c r="EB17" s="626"/>
      <c r="EC17" s="666"/>
    </row>
    <row r="18" spans="2:133" ht="11.25" customHeight="1" x14ac:dyDescent="0.2">
      <c r="B18" s="620" t="s">
        <v>265</v>
      </c>
      <c r="C18" s="621"/>
      <c r="D18" s="621"/>
      <c r="E18" s="621"/>
      <c r="F18" s="621"/>
      <c r="G18" s="621"/>
      <c r="H18" s="621"/>
      <c r="I18" s="621"/>
      <c r="J18" s="621"/>
      <c r="K18" s="621"/>
      <c r="L18" s="621"/>
      <c r="M18" s="621"/>
      <c r="N18" s="621"/>
      <c r="O18" s="621"/>
      <c r="P18" s="621"/>
      <c r="Q18" s="622"/>
      <c r="R18" s="623">
        <v>7426926</v>
      </c>
      <c r="S18" s="626"/>
      <c r="T18" s="626"/>
      <c r="U18" s="626"/>
      <c r="V18" s="626"/>
      <c r="W18" s="626"/>
      <c r="X18" s="626"/>
      <c r="Y18" s="627"/>
      <c r="Z18" s="685">
        <v>50.3</v>
      </c>
      <c r="AA18" s="685"/>
      <c r="AB18" s="685"/>
      <c r="AC18" s="685"/>
      <c r="AD18" s="686">
        <v>6802797</v>
      </c>
      <c r="AE18" s="686"/>
      <c r="AF18" s="686"/>
      <c r="AG18" s="686"/>
      <c r="AH18" s="686"/>
      <c r="AI18" s="686"/>
      <c r="AJ18" s="686"/>
      <c r="AK18" s="686"/>
      <c r="AL18" s="628">
        <v>74</v>
      </c>
      <c r="AM18" s="629"/>
      <c r="AN18" s="629"/>
      <c r="AO18" s="687"/>
      <c r="AP18" s="620" t="s">
        <v>266</v>
      </c>
      <c r="AQ18" s="621"/>
      <c r="AR18" s="621"/>
      <c r="AS18" s="621"/>
      <c r="AT18" s="621"/>
      <c r="AU18" s="621"/>
      <c r="AV18" s="621"/>
      <c r="AW18" s="621"/>
      <c r="AX18" s="621"/>
      <c r="AY18" s="621"/>
      <c r="AZ18" s="621"/>
      <c r="BA18" s="621"/>
      <c r="BB18" s="621"/>
      <c r="BC18" s="621"/>
      <c r="BD18" s="621"/>
      <c r="BE18" s="621"/>
      <c r="BF18" s="622"/>
      <c r="BG18" s="623" t="s">
        <v>225</v>
      </c>
      <c r="BH18" s="626"/>
      <c r="BI18" s="626"/>
      <c r="BJ18" s="626"/>
      <c r="BK18" s="626"/>
      <c r="BL18" s="626"/>
      <c r="BM18" s="626"/>
      <c r="BN18" s="627"/>
      <c r="BO18" s="685" t="s">
        <v>176</v>
      </c>
      <c r="BP18" s="685"/>
      <c r="BQ18" s="685"/>
      <c r="BR18" s="685"/>
      <c r="BS18" s="631" t="s">
        <v>176</v>
      </c>
      <c r="BT18" s="626"/>
      <c r="BU18" s="626"/>
      <c r="BV18" s="626"/>
      <c r="BW18" s="626"/>
      <c r="BX18" s="626"/>
      <c r="BY18" s="626"/>
      <c r="BZ18" s="626"/>
      <c r="CA18" s="626"/>
      <c r="CB18" s="666"/>
      <c r="CD18" s="667" t="s">
        <v>267</v>
      </c>
      <c r="CE18" s="664"/>
      <c r="CF18" s="664"/>
      <c r="CG18" s="664"/>
      <c r="CH18" s="664"/>
      <c r="CI18" s="664"/>
      <c r="CJ18" s="664"/>
      <c r="CK18" s="664"/>
      <c r="CL18" s="664"/>
      <c r="CM18" s="664"/>
      <c r="CN18" s="664"/>
      <c r="CO18" s="664"/>
      <c r="CP18" s="664"/>
      <c r="CQ18" s="665"/>
      <c r="CR18" s="623">
        <v>17805</v>
      </c>
      <c r="CS18" s="626"/>
      <c r="CT18" s="626"/>
      <c r="CU18" s="626"/>
      <c r="CV18" s="626"/>
      <c r="CW18" s="626"/>
      <c r="CX18" s="626"/>
      <c r="CY18" s="627"/>
      <c r="CZ18" s="685">
        <v>0.1</v>
      </c>
      <c r="DA18" s="685"/>
      <c r="DB18" s="685"/>
      <c r="DC18" s="685"/>
      <c r="DD18" s="631" t="s">
        <v>136</v>
      </c>
      <c r="DE18" s="626"/>
      <c r="DF18" s="626"/>
      <c r="DG18" s="626"/>
      <c r="DH18" s="626"/>
      <c r="DI18" s="626"/>
      <c r="DJ18" s="626"/>
      <c r="DK18" s="626"/>
      <c r="DL18" s="626"/>
      <c r="DM18" s="626"/>
      <c r="DN18" s="626"/>
      <c r="DO18" s="626"/>
      <c r="DP18" s="627"/>
      <c r="DQ18" s="631">
        <v>17805</v>
      </c>
      <c r="DR18" s="626"/>
      <c r="DS18" s="626"/>
      <c r="DT18" s="626"/>
      <c r="DU18" s="626"/>
      <c r="DV18" s="626"/>
      <c r="DW18" s="626"/>
      <c r="DX18" s="626"/>
      <c r="DY18" s="626"/>
      <c r="DZ18" s="626"/>
      <c r="EA18" s="626"/>
      <c r="EB18" s="626"/>
      <c r="EC18" s="666"/>
    </row>
    <row r="19" spans="2:133" ht="11.25" customHeight="1" x14ac:dyDescent="0.2">
      <c r="B19" s="620" t="s">
        <v>268</v>
      </c>
      <c r="C19" s="621"/>
      <c r="D19" s="621"/>
      <c r="E19" s="621"/>
      <c r="F19" s="621"/>
      <c r="G19" s="621"/>
      <c r="H19" s="621"/>
      <c r="I19" s="621"/>
      <c r="J19" s="621"/>
      <c r="K19" s="621"/>
      <c r="L19" s="621"/>
      <c r="M19" s="621"/>
      <c r="N19" s="621"/>
      <c r="O19" s="621"/>
      <c r="P19" s="621"/>
      <c r="Q19" s="622"/>
      <c r="R19" s="623">
        <v>6802797</v>
      </c>
      <c r="S19" s="626"/>
      <c r="T19" s="626"/>
      <c r="U19" s="626"/>
      <c r="V19" s="626"/>
      <c r="W19" s="626"/>
      <c r="X19" s="626"/>
      <c r="Y19" s="627"/>
      <c r="Z19" s="685">
        <v>46.1</v>
      </c>
      <c r="AA19" s="685"/>
      <c r="AB19" s="685"/>
      <c r="AC19" s="685"/>
      <c r="AD19" s="686">
        <v>6802797</v>
      </c>
      <c r="AE19" s="686"/>
      <c r="AF19" s="686"/>
      <c r="AG19" s="686"/>
      <c r="AH19" s="686"/>
      <c r="AI19" s="686"/>
      <c r="AJ19" s="686"/>
      <c r="AK19" s="686"/>
      <c r="AL19" s="628">
        <v>74</v>
      </c>
      <c r="AM19" s="629"/>
      <c r="AN19" s="629"/>
      <c r="AO19" s="687"/>
      <c r="AP19" s="620" t="s">
        <v>269</v>
      </c>
      <c r="AQ19" s="621"/>
      <c r="AR19" s="621"/>
      <c r="AS19" s="621"/>
      <c r="AT19" s="621"/>
      <c r="AU19" s="621"/>
      <c r="AV19" s="621"/>
      <c r="AW19" s="621"/>
      <c r="AX19" s="621"/>
      <c r="AY19" s="621"/>
      <c r="AZ19" s="621"/>
      <c r="BA19" s="621"/>
      <c r="BB19" s="621"/>
      <c r="BC19" s="621"/>
      <c r="BD19" s="621"/>
      <c r="BE19" s="621"/>
      <c r="BF19" s="622"/>
      <c r="BG19" s="623" t="s">
        <v>176</v>
      </c>
      <c r="BH19" s="626"/>
      <c r="BI19" s="626"/>
      <c r="BJ19" s="626"/>
      <c r="BK19" s="626"/>
      <c r="BL19" s="626"/>
      <c r="BM19" s="626"/>
      <c r="BN19" s="627"/>
      <c r="BO19" s="685" t="s">
        <v>225</v>
      </c>
      <c r="BP19" s="685"/>
      <c r="BQ19" s="685"/>
      <c r="BR19" s="685"/>
      <c r="BS19" s="631" t="s">
        <v>225</v>
      </c>
      <c r="BT19" s="626"/>
      <c r="BU19" s="626"/>
      <c r="BV19" s="626"/>
      <c r="BW19" s="626"/>
      <c r="BX19" s="626"/>
      <c r="BY19" s="626"/>
      <c r="BZ19" s="626"/>
      <c r="CA19" s="626"/>
      <c r="CB19" s="666"/>
      <c r="CD19" s="667" t="s">
        <v>270</v>
      </c>
      <c r="CE19" s="664"/>
      <c r="CF19" s="664"/>
      <c r="CG19" s="664"/>
      <c r="CH19" s="664"/>
      <c r="CI19" s="664"/>
      <c r="CJ19" s="664"/>
      <c r="CK19" s="664"/>
      <c r="CL19" s="664"/>
      <c r="CM19" s="664"/>
      <c r="CN19" s="664"/>
      <c r="CO19" s="664"/>
      <c r="CP19" s="664"/>
      <c r="CQ19" s="665"/>
      <c r="CR19" s="623" t="s">
        <v>136</v>
      </c>
      <c r="CS19" s="626"/>
      <c r="CT19" s="626"/>
      <c r="CU19" s="626"/>
      <c r="CV19" s="626"/>
      <c r="CW19" s="626"/>
      <c r="CX19" s="626"/>
      <c r="CY19" s="627"/>
      <c r="CZ19" s="685" t="s">
        <v>176</v>
      </c>
      <c r="DA19" s="685"/>
      <c r="DB19" s="685"/>
      <c r="DC19" s="685"/>
      <c r="DD19" s="631" t="s">
        <v>136</v>
      </c>
      <c r="DE19" s="626"/>
      <c r="DF19" s="626"/>
      <c r="DG19" s="626"/>
      <c r="DH19" s="626"/>
      <c r="DI19" s="626"/>
      <c r="DJ19" s="626"/>
      <c r="DK19" s="626"/>
      <c r="DL19" s="626"/>
      <c r="DM19" s="626"/>
      <c r="DN19" s="626"/>
      <c r="DO19" s="626"/>
      <c r="DP19" s="627"/>
      <c r="DQ19" s="631" t="s">
        <v>176</v>
      </c>
      <c r="DR19" s="626"/>
      <c r="DS19" s="626"/>
      <c r="DT19" s="626"/>
      <c r="DU19" s="626"/>
      <c r="DV19" s="626"/>
      <c r="DW19" s="626"/>
      <c r="DX19" s="626"/>
      <c r="DY19" s="626"/>
      <c r="DZ19" s="626"/>
      <c r="EA19" s="626"/>
      <c r="EB19" s="626"/>
      <c r="EC19" s="666"/>
    </row>
    <row r="20" spans="2:133" ht="11.25" customHeight="1" x14ac:dyDescent="0.2">
      <c r="B20" s="620" t="s">
        <v>271</v>
      </c>
      <c r="C20" s="621"/>
      <c r="D20" s="621"/>
      <c r="E20" s="621"/>
      <c r="F20" s="621"/>
      <c r="G20" s="621"/>
      <c r="H20" s="621"/>
      <c r="I20" s="621"/>
      <c r="J20" s="621"/>
      <c r="K20" s="621"/>
      <c r="L20" s="621"/>
      <c r="M20" s="621"/>
      <c r="N20" s="621"/>
      <c r="O20" s="621"/>
      <c r="P20" s="621"/>
      <c r="Q20" s="622"/>
      <c r="R20" s="623">
        <v>624129</v>
      </c>
      <c r="S20" s="626"/>
      <c r="T20" s="626"/>
      <c r="U20" s="626"/>
      <c r="V20" s="626"/>
      <c r="W20" s="626"/>
      <c r="X20" s="626"/>
      <c r="Y20" s="627"/>
      <c r="Z20" s="685">
        <v>4.2</v>
      </c>
      <c r="AA20" s="685"/>
      <c r="AB20" s="685"/>
      <c r="AC20" s="685"/>
      <c r="AD20" s="686" t="s">
        <v>176</v>
      </c>
      <c r="AE20" s="686"/>
      <c r="AF20" s="686"/>
      <c r="AG20" s="686"/>
      <c r="AH20" s="686"/>
      <c r="AI20" s="686"/>
      <c r="AJ20" s="686"/>
      <c r="AK20" s="686"/>
      <c r="AL20" s="628" t="s">
        <v>176</v>
      </c>
      <c r="AM20" s="629"/>
      <c r="AN20" s="629"/>
      <c r="AO20" s="687"/>
      <c r="AP20" s="620" t="s">
        <v>272</v>
      </c>
      <c r="AQ20" s="621"/>
      <c r="AR20" s="621"/>
      <c r="AS20" s="621"/>
      <c r="AT20" s="621"/>
      <c r="AU20" s="621"/>
      <c r="AV20" s="621"/>
      <c r="AW20" s="621"/>
      <c r="AX20" s="621"/>
      <c r="AY20" s="621"/>
      <c r="AZ20" s="621"/>
      <c r="BA20" s="621"/>
      <c r="BB20" s="621"/>
      <c r="BC20" s="621"/>
      <c r="BD20" s="621"/>
      <c r="BE20" s="621"/>
      <c r="BF20" s="622"/>
      <c r="BG20" s="623" t="s">
        <v>176</v>
      </c>
      <c r="BH20" s="626"/>
      <c r="BI20" s="626"/>
      <c r="BJ20" s="626"/>
      <c r="BK20" s="626"/>
      <c r="BL20" s="626"/>
      <c r="BM20" s="626"/>
      <c r="BN20" s="627"/>
      <c r="BO20" s="685" t="s">
        <v>176</v>
      </c>
      <c r="BP20" s="685"/>
      <c r="BQ20" s="685"/>
      <c r="BR20" s="685"/>
      <c r="BS20" s="631" t="s">
        <v>176</v>
      </c>
      <c r="BT20" s="626"/>
      <c r="BU20" s="626"/>
      <c r="BV20" s="626"/>
      <c r="BW20" s="626"/>
      <c r="BX20" s="626"/>
      <c r="BY20" s="626"/>
      <c r="BZ20" s="626"/>
      <c r="CA20" s="626"/>
      <c r="CB20" s="666"/>
      <c r="CD20" s="667" t="s">
        <v>273</v>
      </c>
      <c r="CE20" s="664"/>
      <c r="CF20" s="664"/>
      <c r="CG20" s="664"/>
      <c r="CH20" s="664"/>
      <c r="CI20" s="664"/>
      <c r="CJ20" s="664"/>
      <c r="CK20" s="664"/>
      <c r="CL20" s="664"/>
      <c r="CM20" s="664"/>
      <c r="CN20" s="664"/>
      <c r="CO20" s="664"/>
      <c r="CP20" s="664"/>
      <c r="CQ20" s="665"/>
      <c r="CR20" s="623">
        <v>13806639</v>
      </c>
      <c r="CS20" s="626"/>
      <c r="CT20" s="626"/>
      <c r="CU20" s="626"/>
      <c r="CV20" s="626"/>
      <c r="CW20" s="626"/>
      <c r="CX20" s="626"/>
      <c r="CY20" s="627"/>
      <c r="CZ20" s="685">
        <v>100</v>
      </c>
      <c r="DA20" s="685"/>
      <c r="DB20" s="685"/>
      <c r="DC20" s="685"/>
      <c r="DD20" s="631">
        <v>1673882</v>
      </c>
      <c r="DE20" s="626"/>
      <c r="DF20" s="626"/>
      <c r="DG20" s="626"/>
      <c r="DH20" s="626"/>
      <c r="DI20" s="626"/>
      <c r="DJ20" s="626"/>
      <c r="DK20" s="626"/>
      <c r="DL20" s="626"/>
      <c r="DM20" s="626"/>
      <c r="DN20" s="626"/>
      <c r="DO20" s="626"/>
      <c r="DP20" s="627"/>
      <c r="DQ20" s="631">
        <v>10362161</v>
      </c>
      <c r="DR20" s="626"/>
      <c r="DS20" s="626"/>
      <c r="DT20" s="626"/>
      <c r="DU20" s="626"/>
      <c r="DV20" s="626"/>
      <c r="DW20" s="626"/>
      <c r="DX20" s="626"/>
      <c r="DY20" s="626"/>
      <c r="DZ20" s="626"/>
      <c r="EA20" s="626"/>
      <c r="EB20" s="626"/>
      <c r="EC20" s="666"/>
    </row>
    <row r="21" spans="2:133" ht="11.25" customHeight="1" x14ac:dyDescent="0.2">
      <c r="B21" s="620" t="s">
        <v>274</v>
      </c>
      <c r="C21" s="621"/>
      <c r="D21" s="621"/>
      <c r="E21" s="621"/>
      <c r="F21" s="621"/>
      <c r="G21" s="621"/>
      <c r="H21" s="621"/>
      <c r="I21" s="621"/>
      <c r="J21" s="621"/>
      <c r="K21" s="621"/>
      <c r="L21" s="621"/>
      <c r="M21" s="621"/>
      <c r="N21" s="621"/>
      <c r="O21" s="621"/>
      <c r="P21" s="621"/>
      <c r="Q21" s="622"/>
      <c r="R21" s="623" t="s">
        <v>176</v>
      </c>
      <c r="S21" s="626"/>
      <c r="T21" s="626"/>
      <c r="U21" s="626"/>
      <c r="V21" s="626"/>
      <c r="W21" s="626"/>
      <c r="X21" s="626"/>
      <c r="Y21" s="627"/>
      <c r="Z21" s="685" t="s">
        <v>225</v>
      </c>
      <c r="AA21" s="685"/>
      <c r="AB21" s="685"/>
      <c r="AC21" s="685"/>
      <c r="AD21" s="686" t="s">
        <v>225</v>
      </c>
      <c r="AE21" s="686"/>
      <c r="AF21" s="686"/>
      <c r="AG21" s="686"/>
      <c r="AH21" s="686"/>
      <c r="AI21" s="686"/>
      <c r="AJ21" s="686"/>
      <c r="AK21" s="686"/>
      <c r="AL21" s="628" t="s">
        <v>176</v>
      </c>
      <c r="AM21" s="629"/>
      <c r="AN21" s="629"/>
      <c r="AO21" s="687"/>
      <c r="AP21" s="731" t="s">
        <v>275</v>
      </c>
      <c r="AQ21" s="738"/>
      <c r="AR21" s="738"/>
      <c r="AS21" s="738"/>
      <c r="AT21" s="738"/>
      <c r="AU21" s="738"/>
      <c r="AV21" s="738"/>
      <c r="AW21" s="738"/>
      <c r="AX21" s="738"/>
      <c r="AY21" s="738"/>
      <c r="AZ21" s="738"/>
      <c r="BA21" s="738"/>
      <c r="BB21" s="738"/>
      <c r="BC21" s="738"/>
      <c r="BD21" s="738"/>
      <c r="BE21" s="738"/>
      <c r="BF21" s="733"/>
      <c r="BG21" s="623" t="s">
        <v>176</v>
      </c>
      <c r="BH21" s="626"/>
      <c r="BI21" s="626"/>
      <c r="BJ21" s="626"/>
      <c r="BK21" s="626"/>
      <c r="BL21" s="626"/>
      <c r="BM21" s="626"/>
      <c r="BN21" s="627"/>
      <c r="BO21" s="685" t="s">
        <v>225</v>
      </c>
      <c r="BP21" s="685"/>
      <c r="BQ21" s="685"/>
      <c r="BR21" s="685"/>
      <c r="BS21" s="631" t="s">
        <v>176</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2">
      <c r="B22" s="620" t="s">
        <v>276</v>
      </c>
      <c r="C22" s="621"/>
      <c r="D22" s="621"/>
      <c r="E22" s="621"/>
      <c r="F22" s="621"/>
      <c r="G22" s="621"/>
      <c r="H22" s="621"/>
      <c r="I22" s="621"/>
      <c r="J22" s="621"/>
      <c r="K22" s="621"/>
      <c r="L22" s="621"/>
      <c r="M22" s="621"/>
      <c r="N22" s="621"/>
      <c r="O22" s="621"/>
      <c r="P22" s="621"/>
      <c r="Q22" s="622"/>
      <c r="R22" s="623">
        <v>9771933</v>
      </c>
      <c r="S22" s="626"/>
      <c r="T22" s="626"/>
      <c r="U22" s="626"/>
      <c r="V22" s="626"/>
      <c r="W22" s="626"/>
      <c r="X22" s="626"/>
      <c r="Y22" s="627"/>
      <c r="Z22" s="685">
        <v>66.2</v>
      </c>
      <c r="AA22" s="685"/>
      <c r="AB22" s="685"/>
      <c r="AC22" s="685"/>
      <c r="AD22" s="686">
        <v>9147804</v>
      </c>
      <c r="AE22" s="686"/>
      <c r="AF22" s="686"/>
      <c r="AG22" s="686"/>
      <c r="AH22" s="686"/>
      <c r="AI22" s="686"/>
      <c r="AJ22" s="686"/>
      <c r="AK22" s="686"/>
      <c r="AL22" s="628">
        <v>99.5</v>
      </c>
      <c r="AM22" s="629"/>
      <c r="AN22" s="629"/>
      <c r="AO22" s="687"/>
      <c r="AP22" s="731" t="s">
        <v>277</v>
      </c>
      <c r="AQ22" s="738"/>
      <c r="AR22" s="738"/>
      <c r="AS22" s="738"/>
      <c r="AT22" s="738"/>
      <c r="AU22" s="738"/>
      <c r="AV22" s="738"/>
      <c r="AW22" s="738"/>
      <c r="AX22" s="738"/>
      <c r="AY22" s="738"/>
      <c r="AZ22" s="738"/>
      <c r="BA22" s="738"/>
      <c r="BB22" s="738"/>
      <c r="BC22" s="738"/>
      <c r="BD22" s="738"/>
      <c r="BE22" s="738"/>
      <c r="BF22" s="733"/>
      <c r="BG22" s="623" t="s">
        <v>176</v>
      </c>
      <c r="BH22" s="626"/>
      <c r="BI22" s="626"/>
      <c r="BJ22" s="626"/>
      <c r="BK22" s="626"/>
      <c r="BL22" s="626"/>
      <c r="BM22" s="626"/>
      <c r="BN22" s="627"/>
      <c r="BO22" s="685" t="s">
        <v>225</v>
      </c>
      <c r="BP22" s="685"/>
      <c r="BQ22" s="685"/>
      <c r="BR22" s="685"/>
      <c r="BS22" s="631" t="s">
        <v>136</v>
      </c>
      <c r="BT22" s="626"/>
      <c r="BU22" s="626"/>
      <c r="BV22" s="626"/>
      <c r="BW22" s="626"/>
      <c r="BX22" s="626"/>
      <c r="BY22" s="626"/>
      <c r="BZ22" s="626"/>
      <c r="CA22" s="626"/>
      <c r="CB22" s="666"/>
      <c r="CD22" s="740" t="s">
        <v>278</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2">
      <c r="B23" s="620" t="s">
        <v>279</v>
      </c>
      <c r="C23" s="621"/>
      <c r="D23" s="621"/>
      <c r="E23" s="621"/>
      <c r="F23" s="621"/>
      <c r="G23" s="621"/>
      <c r="H23" s="621"/>
      <c r="I23" s="621"/>
      <c r="J23" s="621"/>
      <c r="K23" s="621"/>
      <c r="L23" s="621"/>
      <c r="M23" s="621"/>
      <c r="N23" s="621"/>
      <c r="O23" s="621"/>
      <c r="P23" s="621"/>
      <c r="Q23" s="622"/>
      <c r="R23" s="623">
        <v>2223</v>
      </c>
      <c r="S23" s="626"/>
      <c r="T23" s="626"/>
      <c r="U23" s="626"/>
      <c r="V23" s="626"/>
      <c r="W23" s="626"/>
      <c r="X23" s="626"/>
      <c r="Y23" s="627"/>
      <c r="Z23" s="685">
        <v>0</v>
      </c>
      <c r="AA23" s="685"/>
      <c r="AB23" s="685"/>
      <c r="AC23" s="685"/>
      <c r="AD23" s="686">
        <v>2223</v>
      </c>
      <c r="AE23" s="686"/>
      <c r="AF23" s="686"/>
      <c r="AG23" s="686"/>
      <c r="AH23" s="686"/>
      <c r="AI23" s="686"/>
      <c r="AJ23" s="686"/>
      <c r="AK23" s="686"/>
      <c r="AL23" s="628">
        <v>0</v>
      </c>
      <c r="AM23" s="629"/>
      <c r="AN23" s="629"/>
      <c r="AO23" s="687"/>
      <c r="AP23" s="731" t="s">
        <v>280</v>
      </c>
      <c r="AQ23" s="738"/>
      <c r="AR23" s="738"/>
      <c r="AS23" s="738"/>
      <c r="AT23" s="738"/>
      <c r="AU23" s="738"/>
      <c r="AV23" s="738"/>
      <c r="AW23" s="738"/>
      <c r="AX23" s="738"/>
      <c r="AY23" s="738"/>
      <c r="AZ23" s="738"/>
      <c r="BA23" s="738"/>
      <c r="BB23" s="738"/>
      <c r="BC23" s="738"/>
      <c r="BD23" s="738"/>
      <c r="BE23" s="738"/>
      <c r="BF23" s="733"/>
      <c r="BG23" s="623" t="s">
        <v>176</v>
      </c>
      <c r="BH23" s="626"/>
      <c r="BI23" s="626"/>
      <c r="BJ23" s="626"/>
      <c r="BK23" s="626"/>
      <c r="BL23" s="626"/>
      <c r="BM23" s="626"/>
      <c r="BN23" s="627"/>
      <c r="BO23" s="685" t="s">
        <v>176</v>
      </c>
      <c r="BP23" s="685"/>
      <c r="BQ23" s="685"/>
      <c r="BR23" s="685"/>
      <c r="BS23" s="631" t="s">
        <v>176</v>
      </c>
      <c r="BT23" s="626"/>
      <c r="BU23" s="626"/>
      <c r="BV23" s="626"/>
      <c r="BW23" s="626"/>
      <c r="BX23" s="626"/>
      <c r="BY23" s="626"/>
      <c r="BZ23" s="626"/>
      <c r="CA23" s="626"/>
      <c r="CB23" s="666"/>
      <c r="CD23" s="740" t="s">
        <v>219</v>
      </c>
      <c r="CE23" s="741"/>
      <c r="CF23" s="741"/>
      <c r="CG23" s="741"/>
      <c r="CH23" s="741"/>
      <c r="CI23" s="741"/>
      <c r="CJ23" s="741"/>
      <c r="CK23" s="741"/>
      <c r="CL23" s="741"/>
      <c r="CM23" s="741"/>
      <c r="CN23" s="741"/>
      <c r="CO23" s="741"/>
      <c r="CP23" s="741"/>
      <c r="CQ23" s="742"/>
      <c r="CR23" s="740" t="s">
        <v>281</v>
      </c>
      <c r="CS23" s="741"/>
      <c r="CT23" s="741"/>
      <c r="CU23" s="741"/>
      <c r="CV23" s="741"/>
      <c r="CW23" s="741"/>
      <c r="CX23" s="741"/>
      <c r="CY23" s="742"/>
      <c r="CZ23" s="740" t="s">
        <v>282</v>
      </c>
      <c r="DA23" s="741"/>
      <c r="DB23" s="741"/>
      <c r="DC23" s="742"/>
      <c r="DD23" s="740" t="s">
        <v>283</v>
      </c>
      <c r="DE23" s="741"/>
      <c r="DF23" s="741"/>
      <c r="DG23" s="741"/>
      <c r="DH23" s="741"/>
      <c r="DI23" s="741"/>
      <c r="DJ23" s="741"/>
      <c r="DK23" s="742"/>
      <c r="DL23" s="749" t="s">
        <v>284</v>
      </c>
      <c r="DM23" s="750"/>
      <c r="DN23" s="750"/>
      <c r="DO23" s="750"/>
      <c r="DP23" s="750"/>
      <c r="DQ23" s="750"/>
      <c r="DR23" s="750"/>
      <c r="DS23" s="750"/>
      <c r="DT23" s="750"/>
      <c r="DU23" s="750"/>
      <c r="DV23" s="751"/>
      <c r="DW23" s="740" t="s">
        <v>285</v>
      </c>
      <c r="DX23" s="741"/>
      <c r="DY23" s="741"/>
      <c r="DZ23" s="741"/>
      <c r="EA23" s="741"/>
      <c r="EB23" s="741"/>
      <c r="EC23" s="742"/>
    </row>
    <row r="24" spans="2:133" ht="11.25" customHeight="1" x14ac:dyDescent="0.2">
      <c r="B24" s="620" t="s">
        <v>286</v>
      </c>
      <c r="C24" s="621"/>
      <c r="D24" s="621"/>
      <c r="E24" s="621"/>
      <c r="F24" s="621"/>
      <c r="G24" s="621"/>
      <c r="H24" s="621"/>
      <c r="I24" s="621"/>
      <c r="J24" s="621"/>
      <c r="K24" s="621"/>
      <c r="L24" s="621"/>
      <c r="M24" s="621"/>
      <c r="N24" s="621"/>
      <c r="O24" s="621"/>
      <c r="P24" s="621"/>
      <c r="Q24" s="622"/>
      <c r="R24" s="623">
        <v>160766</v>
      </c>
      <c r="S24" s="626"/>
      <c r="T24" s="626"/>
      <c r="U24" s="626"/>
      <c r="V24" s="626"/>
      <c r="W24" s="626"/>
      <c r="X24" s="626"/>
      <c r="Y24" s="627"/>
      <c r="Z24" s="685">
        <v>1.1000000000000001</v>
      </c>
      <c r="AA24" s="685"/>
      <c r="AB24" s="685"/>
      <c r="AC24" s="685"/>
      <c r="AD24" s="686" t="s">
        <v>176</v>
      </c>
      <c r="AE24" s="686"/>
      <c r="AF24" s="686"/>
      <c r="AG24" s="686"/>
      <c r="AH24" s="686"/>
      <c r="AI24" s="686"/>
      <c r="AJ24" s="686"/>
      <c r="AK24" s="686"/>
      <c r="AL24" s="628" t="s">
        <v>225</v>
      </c>
      <c r="AM24" s="629"/>
      <c r="AN24" s="629"/>
      <c r="AO24" s="687"/>
      <c r="AP24" s="731" t="s">
        <v>287</v>
      </c>
      <c r="AQ24" s="738"/>
      <c r="AR24" s="738"/>
      <c r="AS24" s="738"/>
      <c r="AT24" s="738"/>
      <c r="AU24" s="738"/>
      <c r="AV24" s="738"/>
      <c r="AW24" s="738"/>
      <c r="AX24" s="738"/>
      <c r="AY24" s="738"/>
      <c r="AZ24" s="738"/>
      <c r="BA24" s="738"/>
      <c r="BB24" s="738"/>
      <c r="BC24" s="738"/>
      <c r="BD24" s="738"/>
      <c r="BE24" s="738"/>
      <c r="BF24" s="733"/>
      <c r="BG24" s="623" t="s">
        <v>176</v>
      </c>
      <c r="BH24" s="626"/>
      <c r="BI24" s="626"/>
      <c r="BJ24" s="626"/>
      <c r="BK24" s="626"/>
      <c r="BL24" s="626"/>
      <c r="BM24" s="626"/>
      <c r="BN24" s="627"/>
      <c r="BO24" s="685" t="s">
        <v>176</v>
      </c>
      <c r="BP24" s="685"/>
      <c r="BQ24" s="685"/>
      <c r="BR24" s="685"/>
      <c r="BS24" s="631" t="s">
        <v>225</v>
      </c>
      <c r="BT24" s="626"/>
      <c r="BU24" s="626"/>
      <c r="BV24" s="626"/>
      <c r="BW24" s="626"/>
      <c r="BX24" s="626"/>
      <c r="BY24" s="626"/>
      <c r="BZ24" s="626"/>
      <c r="CA24" s="626"/>
      <c r="CB24" s="666"/>
      <c r="CD24" s="694" t="s">
        <v>288</v>
      </c>
      <c r="CE24" s="695"/>
      <c r="CF24" s="695"/>
      <c r="CG24" s="695"/>
      <c r="CH24" s="695"/>
      <c r="CI24" s="695"/>
      <c r="CJ24" s="695"/>
      <c r="CK24" s="695"/>
      <c r="CL24" s="695"/>
      <c r="CM24" s="695"/>
      <c r="CN24" s="695"/>
      <c r="CO24" s="695"/>
      <c r="CP24" s="695"/>
      <c r="CQ24" s="696"/>
      <c r="CR24" s="688">
        <v>6563592</v>
      </c>
      <c r="CS24" s="689"/>
      <c r="CT24" s="689"/>
      <c r="CU24" s="689"/>
      <c r="CV24" s="689"/>
      <c r="CW24" s="689"/>
      <c r="CX24" s="689"/>
      <c r="CY24" s="735"/>
      <c r="CZ24" s="736">
        <v>47.5</v>
      </c>
      <c r="DA24" s="705"/>
      <c r="DB24" s="705"/>
      <c r="DC24" s="739"/>
      <c r="DD24" s="734">
        <v>5446174</v>
      </c>
      <c r="DE24" s="689"/>
      <c r="DF24" s="689"/>
      <c r="DG24" s="689"/>
      <c r="DH24" s="689"/>
      <c r="DI24" s="689"/>
      <c r="DJ24" s="689"/>
      <c r="DK24" s="735"/>
      <c r="DL24" s="734">
        <v>5445994</v>
      </c>
      <c r="DM24" s="689"/>
      <c r="DN24" s="689"/>
      <c r="DO24" s="689"/>
      <c r="DP24" s="689"/>
      <c r="DQ24" s="689"/>
      <c r="DR24" s="689"/>
      <c r="DS24" s="689"/>
      <c r="DT24" s="689"/>
      <c r="DU24" s="689"/>
      <c r="DV24" s="735"/>
      <c r="DW24" s="736">
        <v>57.1</v>
      </c>
      <c r="DX24" s="705"/>
      <c r="DY24" s="705"/>
      <c r="DZ24" s="705"/>
      <c r="EA24" s="705"/>
      <c r="EB24" s="705"/>
      <c r="EC24" s="737"/>
    </row>
    <row r="25" spans="2:133" ht="11.25" customHeight="1" x14ac:dyDescent="0.2">
      <c r="B25" s="620" t="s">
        <v>289</v>
      </c>
      <c r="C25" s="621"/>
      <c r="D25" s="621"/>
      <c r="E25" s="621"/>
      <c r="F25" s="621"/>
      <c r="G25" s="621"/>
      <c r="H25" s="621"/>
      <c r="I25" s="621"/>
      <c r="J25" s="621"/>
      <c r="K25" s="621"/>
      <c r="L25" s="621"/>
      <c r="M25" s="621"/>
      <c r="N25" s="621"/>
      <c r="O25" s="621"/>
      <c r="P25" s="621"/>
      <c r="Q25" s="622"/>
      <c r="R25" s="623">
        <v>264082</v>
      </c>
      <c r="S25" s="626"/>
      <c r="T25" s="626"/>
      <c r="U25" s="626"/>
      <c r="V25" s="626"/>
      <c r="W25" s="626"/>
      <c r="X25" s="626"/>
      <c r="Y25" s="627"/>
      <c r="Z25" s="685">
        <v>1.8</v>
      </c>
      <c r="AA25" s="685"/>
      <c r="AB25" s="685"/>
      <c r="AC25" s="685"/>
      <c r="AD25" s="686" t="s">
        <v>176</v>
      </c>
      <c r="AE25" s="686"/>
      <c r="AF25" s="686"/>
      <c r="AG25" s="686"/>
      <c r="AH25" s="686"/>
      <c r="AI25" s="686"/>
      <c r="AJ25" s="686"/>
      <c r="AK25" s="686"/>
      <c r="AL25" s="628" t="s">
        <v>225</v>
      </c>
      <c r="AM25" s="629"/>
      <c r="AN25" s="629"/>
      <c r="AO25" s="687"/>
      <c r="AP25" s="731" t="s">
        <v>290</v>
      </c>
      <c r="AQ25" s="738"/>
      <c r="AR25" s="738"/>
      <c r="AS25" s="738"/>
      <c r="AT25" s="738"/>
      <c r="AU25" s="738"/>
      <c r="AV25" s="738"/>
      <c r="AW25" s="738"/>
      <c r="AX25" s="738"/>
      <c r="AY25" s="738"/>
      <c r="AZ25" s="738"/>
      <c r="BA25" s="738"/>
      <c r="BB25" s="738"/>
      <c r="BC25" s="738"/>
      <c r="BD25" s="738"/>
      <c r="BE25" s="738"/>
      <c r="BF25" s="733"/>
      <c r="BG25" s="623" t="s">
        <v>136</v>
      </c>
      <c r="BH25" s="626"/>
      <c r="BI25" s="626"/>
      <c r="BJ25" s="626"/>
      <c r="BK25" s="626"/>
      <c r="BL25" s="626"/>
      <c r="BM25" s="626"/>
      <c r="BN25" s="627"/>
      <c r="BO25" s="685" t="s">
        <v>225</v>
      </c>
      <c r="BP25" s="685"/>
      <c r="BQ25" s="685"/>
      <c r="BR25" s="685"/>
      <c r="BS25" s="631" t="s">
        <v>225</v>
      </c>
      <c r="BT25" s="626"/>
      <c r="BU25" s="626"/>
      <c r="BV25" s="626"/>
      <c r="BW25" s="626"/>
      <c r="BX25" s="626"/>
      <c r="BY25" s="626"/>
      <c r="BZ25" s="626"/>
      <c r="CA25" s="626"/>
      <c r="CB25" s="666"/>
      <c r="CD25" s="667" t="s">
        <v>291</v>
      </c>
      <c r="CE25" s="664"/>
      <c r="CF25" s="664"/>
      <c r="CG25" s="664"/>
      <c r="CH25" s="664"/>
      <c r="CI25" s="664"/>
      <c r="CJ25" s="664"/>
      <c r="CK25" s="664"/>
      <c r="CL25" s="664"/>
      <c r="CM25" s="664"/>
      <c r="CN25" s="664"/>
      <c r="CO25" s="664"/>
      <c r="CP25" s="664"/>
      <c r="CQ25" s="665"/>
      <c r="CR25" s="623">
        <v>2801351</v>
      </c>
      <c r="CS25" s="624"/>
      <c r="CT25" s="624"/>
      <c r="CU25" s="624"/>
      <c r="CV25" s="624"/>
      <c r="CW25" s="624"/>
      <c r="CX25" s="624"/>
      <c r="CY25" s="625"/>
      <c r="CZ25" s="628">
        <v>20.3</v>
      </c>
      <c r="DA25" s="657"/>
      <c r="DB25" s="657"/>
      <c r="DC25" s="658"/>
      <c r="DD25" s="631">
        <v>2633395</v>
      </c>
      <c r="DE25" s="624"/>
      <c r="DF25" s="624"/>
      <c r="DG25" s="624"/>
      <c r="DH25" s="624"/>
      <c r="DI25" s="624"/>
      <c r="DJ25" s="624"/>
      <c r="DK25" s="625"/>
      <c r="DL25" s="631">
        <v>2633395</v>
      </c>
      <c r="DM25" s="624"/>
      <c r="DN25" s="624"/>
      <c r="DO25" s="624"/>
      <c r="DP25" s="624"/>
      <c r="DQ25" s="624"/>
      <c r="DR25" s="624"/>
      <c r="DS25" s="624"/>
      <c r="DT25" s="624"/>
      <c r="DU25" s="624"/>
      <c r="DV25" s="625"/>
      <c r="DW25" s="628">
        <v>27.6</v>
      </c>
      <c r="DX25" s="657"/>
      <c r="DY25" s="657"/>
      <c r="DZ25" s="657"/>
      <c r="EA25" s="657"/>
      <c r="EB25" s="657"/>
      <c r="EC25" s="659"/>
    </row>
    <row r="26" spans="2:133" ht="11.25" customHeight="1" x14ac:dyDescent="0.2">
      <c r="B26" s="620" t="s">
        <v>292</v>
      </c>
      <c r="C26" s="621"/>
      <c r="D26" s="621"/>
      <c r="E26" s="621"/>
      <c r="F26" s="621"/>
      <c r="G26" s="621"/>
      <c r="H26" s="621"/>
      <c r="I26" s="621"/>
      <c r="J26" s="621"/>
      <c r="K26" s="621"/>
      <c r="L26" s="621"/>
      <c r="M26" s="621"/>
      <c r="N26" s="621"/>
      <c r="O26" s="621"/>
      <c r="P26" s="621"/>
      <c r="Q26" s="622"/>
      <c r="R26" s="623">
        <v>37776</v>
      </c>
      <c r="S26" s="626"/>
      <c r="T26" s="626"/>
      <c r="U26" s="626"/>
      <c r="V26" s="626"/>
      <c r="W26" s="626"/>
      <c r="X26" s="626"/>
      <c r="Y26" s="627"/>
      <c r="Z26" s="685">
        <v>0.3</v>
      </c>
      <c r="AA26" s="685"/>
      <c r="AB26" s="685"/>
      <c r="AC26" s="685"/>
      <c r="AD26" s="686" t="s">
        <v>176</v>
      </c>
      <c r="AE26" s="686"/>
      <c r="AF26" s="686"/>
      <c r="AG26" s="686"/>
      <c r="AH26" s="686"/>
      <c r="AI26" s="686"/>
      <c r="AJ26" s="686"/>
      <c r="AK26" s="686"/>
      <c r="AL26" s="628" t="s">
        <v>176</v>
      </c>
      <c r="AM26" s="629"/>
      <c r="AN26" s="629"/>
      <c r="AO26" s="687"/>
      <c r="AP26" s="731" t="s">
        <v>293</v>
      </c>
      <c r="AQ26" s="732"/>
      <c r="AR26" s="732"/>
      <c r="AS26" s="732"/>
      <c r="AT26" s="732"/>
      <c r="AU26" s="732"/>
      <c r="AV26" s="732"/>
      <c r="AW26" s="732"/>
      <c r="AX26" s="732"/>
      <c r="AY26" s="732"/>
      <c r="AZ26" s="732"/>
      <c r="BA26" s="732"/>
      <c r="BB26" s="732"/>
      <c r="BC26" s="732"/>
      <c r="BD26" s="732"/>
      <c r="BE26" s="732"/>
      <c r="BF26" s="733"/>
      <c r="BG26" s="623" t="s">
        <v>176</v>
      </c>
      <c r="BH26" s="626"/>
      <c r="BI26" s="626"/>
      <c r="BJ26" s="626"/>
      <c r="BK26" s="626"/>
      <c r="BL26" s="626"/>
      <c r="BM26" s="626"/>
      <c r="BN26" s="627"/>
      <c r="BO26" s="685" t="s">
        <v>176</v>
      </c>
      <c r="BP26" s="685"/>
      <c r="BQ26" s="685"/>
      <c r="BR26" s="685"/>
      <c r="BS26" s="631" t="s">
        <v>225</v>
      </c>
      <c r="BT26" s="626"/>
      <c r="BU26" s="626"/>
      <c r="BV26" s="626"/>
      <c r="BW26" s="626"/>
      <c r="BX26" s="626"/>
      <c r="BY26" s="626"/>
      <c r="BZ26" s="626"/>
      <c r="CA26" s="626"/>
      <c r="CB26" s="666"/>
      <c r="CD26" s="667" t="s">
        <v>294</v>
      </c>
      <c r="CE26" s="664"/>
      <c r="CF26" s="664"/>
      <c r="CG26" s="664"/>
      <c r="CH26" s="664"/>
      <c r="CI26" s="664"/>
      <c r="CJ26" s="664"/>
      <c r="CK26" s="664"/>
      <c r="CL26" s="664"/>
      <c r="CM26" s="664"/>
      <c r="CN26" s="664"/>
      <c r="CO26" s="664"/>
      <c r="CP26" s="664"/>
      <c r="CQ26" s="665"/>
      <c r="CR26" s="623">
        <v>1902850</v>
      </c>
      <c r="CS26" s="626"/>
      <c r="CT26" s="626"/>
      <c r="CU26" s="626"/>
      <c r="CV26" s="626"/>
      <c r="CW26" s="626"/>
      <c r="CX26" s="626"/>
      <c r="CY26" s="627"/>
      <c r="CZ26" s="628">
        <v>13.8</v>
      </c>
      <c r="DA26" s="657"/>
      <c r="DB26" s="657"/>
      <c r="DC26" s="658"/>
      <c r="DD26" s="631">
        <v>1745882</v>
      </c>
      <c r="DE26" s="626"/>
      <c r="DF26" s="626"/>
      <c r="DG26" s="626"/>
      <c r="DH26" s="626"/>
      <c r="DI26" s="626"/>
      <c r="DJ26" s="626"/>
      <c r="DK26" s="627"/>
      <c r="DL26" s="631" t="s">
        <v>176</v>
      </c>
      <c r="DM26" s="626"/>
      <c r="DN26" s="626"/>
      <c r="DO26" s="626"/>
      <c r="DP26" s="626"/>
      <c r="DQ26" s="626"/>
      <c r="DR26" s="626"/>
      <c r="DS26" s="626"/>
      <c r="DT26" s="626"/>
      <c r="DU26" s="626"/>
      <c r="DV26" s="627"/>
      <c r="DW26" s="628" t="s">
        <v>225</v>
      </c>
      <c r="DX26" s="657"/>
      <c r="DY26" s="657"/>
      <c r="DZ26" s="657"/>
      <c r="EA26" s="657"/>
      <c r="EB26" s="657"/>
      <c r="EC26" s="659"/>
    </row>
    <row r="27" spans="2:133" ht="11.25" customHeight="1" x14ac:dyDescent="0.2">
      <c r="B27" s="620" t="s">
        <v>295</v>
      </c>
      <c r="C27" s="621"/>
      <c r="D27" s="621"/>
      <c r="E27" s="621"/>
      <c r="F27" s="621"/>
      <c r="G27" s="621"/>
      <c r="H27" s="621"/>
      <c r="I27" s="621"/>
      <c r="J27" s="621"/>
      <c r="K27" s="621"/>
      <c r="L27" s="621"/>
      <c r="M27" s="621"/>
      <c r="N27" s="621"/>
      <c r="O27" s="621"/>
      <c r="P27" s="621"/>
      <c r="Q27" s="622"/>
      <c r="R27" s="623">
        <v>948163</v>
      </c>
      <c r="S27" s="626"/>
      <c r="T27" s="626"/>
      <c r="U27" s="626"/>
      <c r="V27" s="626"/>
      <c r="W27" s="626"/>
      <c r="X27" s="626"/>
      <c r="Y27" s="627"/>
      <c r="Z27" s="685">
        <v>6.4</v>
      </c>
      <c r="AA27" s="685"/>
      <c r="AB27" s="685"/>
      <c r="AC27" s="685"/>
      <c r="AD27" s="686" t="s">
        <v>225</v>
      </c>
      <c r="AE27" s="686"/>
      <c r="AF27" s="686"/>
      <c r="AG27" s="686"/>
      <c r="AH27" s="686"/>
      <c r="AI27" s="686"/>
      <c r="AJ27" s="686"/>
      <c r="AK27" s="686"/>
      <c r="AL27" s="628" t="s">
        <v>176</v>
      </c>
      <c r="AM27" s="629"/>
      <c r="AN27" s="629"/>
      <c r="AO27" s="687"/>
      <c r="AP27" s="620" t="s">
        <v>296</v>
      </c>
      <c r="AQ27" s="621"/>
      <c r="AR27" s="621"/>
      <c r="AS27" s="621"/>
      <c r="AT27" s="621"/>
      <c r="AU27" s="621"/>
      <c r="AV27" s="621"/>
      <c r="AW27" s="621"/>
      <c r="AX27" s="621"/>
      <c r="AY27" s="621"/>
      <c r="AZ27" s="621"/>
      <c r="BA27" s="621"/>
      <c r="BB27" s="621"/>
      <c r="BC27" s="621"/>
      <c r="BD27" s="621"/>
      <c r="BE27" s="621"/>
      <c r="BF27" s="622"/>
      <c r="BG27" s="623">
        <v>1786130</v>
      </c>
      <c r="BH27" s="626"/>
      <c r="BI27" s="626"/>
      <c r="BJ27" s="626"/>
      <c r="BK27" s="626"/>
      <c r="BL27" s="626"/>
      <c r="BM27" s="626"/>
      <c r="BN27" s="627"/>
      <c r="BO27" s="685">
        <v>100</v>
      </c>
      <c r="BP27" s="685"/>
      <c r="BQ27" s="685"/>
      <c r="BR27" s="685"/>
      <c r="BS27" s="631" t="s">
        <v>176</v>
      </c>
      <c r="BT27" s="626"/>
      <c r="BU27" s="626"/>
      <c r="BV27" s="626"/>
      <c r="BW27" s="626"/>
      <c r="BX27" s="626"/>
      <c r="BY27" s="626"/>
      <c r="BZ27" s="626"/>
      <c r="CA27" s="626"/>
      <c r="CB27" s="666"/>
      <c r="CD27" s="667" t="s">
        <v>297</v>
      </c>
      <c r="CE27" s="664"/>
      <c r="CF27" s="664"/>
      <c r="CG27" s="664"/>
      <c r="CH27" s="664"/>
      <c r="CI27" s="664"/>
      <c r="CJ27" s="664"/>
      <c r="CK27" s="664"/>
      <c r="CL27" s="664"/>
      <c r="CM27" s="664"/>
      <c r="CN27" s="664"/>
      <c r="CO27" s="664"/>
      <c r="CP27" s="664"/>
      <c r="CQ27" s="665"/>
      <c r="CR27" s="623">
        <v>1548733</v>
      </c>
      <c r="CS27" s="624"/>
      <c r="CT27" s="624"/>
      <c r="CU27" s="624"/>
      <c r="CV27" s="624"/>
      <c r="CW27" s="624"/>
      <c r="CX27" s="624"/>
      <c r="CY27" s="625"/>
      <c r="CZ27" s="628">
        <v>11.2</v>
      </c>
      <c r="DA27" s="657"/>
      <c r="DB27" s="657"/>
      <c r="DC27" s="658"/>
      <c r="DD27" s="631">
        <v>618364</v>
      </c>
      <c r="DE27" s="624"/>
      <c r="DF27" s="624"/>
      <c r="DG27" s="624"/>
      <c r="DH27" s="624"/>
      <c r="DI27" s="624"/>
      <c r="DJ27" s="624"/>
      <c r="DK27" s="625"/>
      <c r="DL27" s="631">
        <v>618184</v>
      </c>
      <c r="DM27" s="624"/>
      <c r="DN27" s="624"/>
      <c r="DO27" s="624"/>
      <c r="DP27" s="624"/>
      <c r="DQ27" s="624"/>
      <c r="DR27" s="624"/>
      <c r="DS27" s="624"/>
      <c r="DT27" s="624"/>
      <c r="DU27" s="624"/>
      <c r="DV27" s="625"/>
      <c r="DW27" s="628">
        <v>6.5</v>
      </c>
      <c r="DX27" s="657"/>
      <c r="DY27" s="657"/>
      <c r="DZ27" s="657"/>
      <c r="EA27" s="657"/>
      <c r="EB27" s="657"/>
      <c r="EC27" s="659"/>
    </row>
    <row r="28" spans="2:133" ht="11.25" customHeight="1" x14ac:dyDescent="0.2">
      <c r="B28" s="728" t="s">
        <v>298</v>
      </c>
      <c r="C28" s="729"/>
      <c r="D28" s="729"/>
      <c r="E28" s="729"/>
      <c r="F28" s="729"/>
      <c r="G28" s="729"/>
      <c r="H28" s="729"/>
      <c r="I28" s="729"/>
      <c r="J28" s="729"/>
      <c r="K28" s="729"/>
      <c r="L28" s="729"/>
      <c r="M28" s="729"/>
      <c r="N28" s="729"/>
      <c r="O28" s="729"/>
      <c r="P28" s="729"/>
      <c r="Q28" s="730"/>
      <c r="R28" s="623" t="s">
        <v>176</v>
      </c>
      <c r="S28" s="626"/>
      <c r="T28" s="626"/>
      <c r="U28" s="626"/>
      <c r="V28" s="626"/>
      <c r="W28" s="626"/>
      <c r="X28" s="626"/>
      <c r="Y28" s="627"/>
      <c r="Z28" s="685" t="s">
        <v>176</v>
      </c>
      <c r="AA28" s="685"/>
      <c r="AB28" s="685"/>
      <c r="AC28" s="685"/>
      <c r="AD28" s="686" t="s">
        <v>176</v>
      </c>
      <c r="AE28" s="686"/>
      <c r="AF28" s="686"/>
      <c r="AG28" s="686"/>
      <c r="AH28" s="686"/>
      <c r="AI28" s="686"/>
      <c r="AJ28" s="686"/>
      <c r="AK28" s="686"/>
      <c r="AL28" s="628" t="s">
        <v>225</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299</v>
      </c>
      <c r="CE28" s="664"/>
      <c r="CF28" s="664"/>
      <c r="CG28" s="664"/>
      <c r="CH28" s="664"/>
      <c r="CI28" s="664"/>
      <c r="CJ28" s="664"/>
      <c r="CK28" s="664"/>
      <c r="CL28" s="664"/>
      <c r="CM28" s="664"/>
      <c r="CN28" s="664"/>
      <c r="CO28" s="664"/>
      <c r="CP28" s="664"/>
      <c r="CQ28" s="665"/>
      <c r="CR28" s="623">
        <v>2213508</v>
      </c>
      <c r="CS28" s="626"/>
      <c r="CT28" s="626"/>
      <c r="CU28" s="626"/>
      <c r="CV28" s="626"/>
      <c r="CW28" s="626"/>
      <c r="CX28" s="626"/>
      <c r="CY28" s="627"/>
      <c r="CZ28" s="628">
        <v>16</v>
      </c>
      <c r="DA28" s="657"/>
      <c r="DB28" s="657"/>
      <c r="DC28" s="658"/>
      <c r="DD28" s="631">
        <v>2194415</v>
      </c>
      <c r="DE28" s="626"/>
      <c r="DF28" s="626"/>
      <c r="DG28" s="626"/>
      <c r="DH28" s="626"/>
      <c r="DI28" s="626"/>
      <c r="DJ28" s="626"/>
      <c r="DK28" s="627"/>
      <c r="DL28" s="631">
        <v>2194415</v>
      </c>
      <c r="DM28" s="626"/>
      <c r="DN28" s="626"/>
      <c r="DO28" s="626"/>
      <c r="DP28" s="626"/>
      <c r="DQ28" s="626"/>
      <c r="DR28" s="626"/>
      <c r="DS28" s="626"/>
      <c r="DT28" s="626"/>
      <c r="DU28" s="626"/>
      <c r="DV28" s="627"/>
      <c r="DW28" s="628">
        <v>23</v>
      </c>
      <c r="DX28" s="657"/>
      <c r="DY28" s="657"/>
      <c r="DZ28" s="657"/>
      <c r="EA28" s="657"/>
      <c r="EB28" s="657"/>
      <c r="EC28" s="659"/>
    </row>
    <row r="29" spans="2:133" ht="11.25" customHeight="1" x14ac:dyDescent="0.2">
      <c r="B29" s="620" t="s">
        <v>300</v>
      </c>
      <c r="C29" s="621"/>
      <c r="D29" s="621"/>
      <c r="E29" s="621"/>
      <c r="F29" s="621"/>
      <c r="G29" s="621"/>
      <c r="H29" s="621"/>
      <c r="I29" s="621"/>
      <c r="J29" s="621"/>
      <c r="K29" s="621"/>
      <c r="L29" s="621"/>
      <c r="M29" s="621"/>
      <c r="N29" s="621"/>
      <c r="O29" s="621"/>
      <c r="P29" s="621"/>
      <c r="Q29" s="622"/>
      <c r="R29" s="623">
        <v>1048747</v>
      </c>
      <c r="S29" s="626"/>
      <c r="T29" s="626"/>
      <c r="U29" s="626"/>
      <c r="V29" s="626"/>
      <c r="W29" s="626"/>
      <c r="X29" s="626"/>
      <c r="Y29" s="627"/>
      <c r="Z29" s="685">
        <v>7.1</v>
      </c>
      <c r="AA29" s="685"/>
      <c r="AB29" s="685"/>
      <c r="AC29" s="685"/>
      <c r="AD29" s="686" t="s">
        <v>136</v>
      </c>
      <c r="AE29" s="686"/>
      <c r="AF29" s="686"/>
      <c r="AG29" s="686"/>
      <c r="AH29" s="686"/>
      <c r="AI29" s="686"/>
      <c r="AJ29" s="686"/>
      <c r="AK29" s="686"/>
      <c r="AL29" s="628" t="s">
        <v>225</v>
      </c>
      <c r="AM29" s="629"/>
      <c r="AN29" s="629"/>
      <c r="AO29" s="687"/>
      <c r="AP29" s="697" t="s">
        <v>219</v>
      </c>
      <c r="AQ29" s="698"/>
      <c r="AR29" s="698"/>
      <c r="AS29" s="698"/>
      <c r="AT29" s="698"/>
      <c r="AU29" s="698"/>
      <c r="AV29" s="698"/>
      <c r="AW29" s="698"/>
      <c r="AX29" s="698"/>
      <c r="AY29" s="698"/>
      <c r="AZ29" s="698"/>
      <c r="BA29" s="698"/>
      <c r="BB29" s="698"/>
      <c r="BC29" s="698"/>
      <c r="BD29" s="698"/>
      <c r="BE29" s="698"/>
      <c r="BF29" s="699"/>
      <c r="BG29" s="697" t="s">
        <v>301</v>
      </c>
      <c r="BH29" s="725"/>
      <c r="BI29" s="725"/>
      <c r="BJ29" s="725"/>
      <c r="BK29" s="725"/>
      <c r="BL29" s="725"/>
      <c r="BM29" s="725"/>
      <c r="BN29" s="725"/>
      <c r="BO29" s="725"/>
      <c r="BP29" s="725"/>
      <c r="BQ29" s="726"/>
      <c r="BR29" s="697" t="s">
        <v>302</v>
      </c>
      <c r="BS29" s="725"/>
      <c r="BT29" s="725"/>
      <c r="BU29" s="725"/>
      <c r="BV29" s="725"/>
      <c r="BW29" s="725"/>
      <c r="BX29" s="725"/>
      <c r="BY29" s="725"/>
      <c r="BZ29" s="725"/>
      <c r="CA29" s="725"/>
      <c r="CB29" s="726"/>
      <c r="CD29" s="707" t="s">
        <v>303</v>
      </c>
      <c r="CE29" s="708"/>
      <c r="CF29" s="667" t="s">
        <v>304</v>
      </c>
      <c r="CG29" s="664"/>
      <c r="CH29" s="664"/>
      <c r="CI29" s="664"/>
      <c r="CJ29" s="664"/>
      <c r="CK29" s="664"/>
      <c r="CL29" s="664"/>
      <c r="CM29" s="664"/>
      <c r="CN29" s="664"/>
      <c r="CO29" s="664"/>
      <c r="CP29" s="664"/>
      <c r="CQ29" s="665"/>
      <c r="CR29" s="623">
        <v>2213508</v>
      </c>
      <c r="CS29" s="624"/>
      <c r="CT29" s="624"/>
      <c r="CU29" s="624"/>
      <c r="CV29" s="624"/>
      <c r="CW29" s="624"/>
      <c r="CX29" s="624"/>
      <c r="CY29" s="625"/>
      <c r="CZ29" s="628">
        <v>16</v>
      </c>
      <c r="DA29" s="657"/>
      <c r="DB29" s="657"/>
      <c r="DC29" s="658"/>
      <c r="DD29" s="631">
        <v>2194415</v>
      </c>
      <c r="DE29" s="624"/>
      <c r="DF29" s="624"/>
      <c r="DG29" s="624"/>
      <c r="DH29" s="624"/>
      <c r="DI29" s="624"/>
      <c r="DJ29" s="624"/>
      <c r="DK29" s="625"/>
      <c r="DL29" s="631">
        <v>2194415</v>
      </c>
      <c r="DM29" s="624"/>
      <c r="DN29" s="624"/>
      <c r="DO29" s="624"/>
      <c r="DP29" s="624"/>
      <c r="DQ29" s="624"/>
      <c r="DR29" s="624"/>
      <c r="DS29" s="624"/>
      <c r="DT29" s="624"/>
      <c r="DU29" s="624"/>
      <c r="DV29" s="625"/>
      <c r="DW29" s="628">
        <v>23</v>
      </c>
      <c r="DX29" s="657"/>
      <c r="DY29" s="657"/>
      <c r="DZ29" s="657"/>
      <c r="EA29" s="657"/>
      <c r="EB29" s="657"/>
      <c r="EC29" s="659"/>
    </row>
    <row r="30" spans="2:133" ht="11.25" customHeight="1" x14ac:dyDescent="0.2">
      <c r="B30" s="620" t="s">
        <v>305</v>
      </c>
      <c r="C30" s="621"/>
      <c r="D30" s="621"/>
      <c r="E30" s="621"/>
      <c r="F30" s="621"/>
      <c r="G30" s="621"/>
      <c r="H30" s="621"/>
      <c r="I30" s="621"/>
      <c r="J30" s="621"/>
      <c r="K30" s="621"/>
      <c r="L30" s="621"/>
      <c r="M30" s="621"/>
      <c r="N30" s="621"/>
      <c r="O30" s="621"/>
      <c r="P30" s="621"/>
      <c r="Q30" s="622"/>
      <c r="R30" s="623">
        <v>147939</v>
      </c>
      <c r="S30" s="626"/>
      <c r="T30" s="626"/>
      <c r="U30" s="626"/>
      <c r="V30" s="626"/>
      <c r="W30" s="626"/>
      <c r="X30" s="626"/>
      <c r="Y30" s="627"/>
      <c r="Z30" s="685">
        <v>1</v>
      </c>
      <c r="AA30" s="685"/>
      <c r="AB30" s="685"/>
      <c r="AC30" s="685"/>
      <c r="AD30" s="686">
        <v>10773</v>
      </c>
      <c r="AE30" s="686"/>
      <c r="AF30" s="686"/>
      <c r="AG30" s="686"/>
      <c r="AH30" s="686"/>
      <c r="AI30" s="686"/>
      <c r="AJ30" s="686"/>
      <c r="AK30" s="686"/>
      <c r="AL30" s="628">
        <v>0.1</v>
      </c>
      <c r="AM30" s="629"/>
      <c r="AN30" s="629"/>
      <c r="AO30" s="687"/>
      <c r="AP30" s="713" t="s">
        <v>306</v>
      </c>
      <c r="AQ30" s="714"/>
      <c r="AR30" s="714"/>
      <c r="AS30" s="714"/>
      <c r="AT30" s="719" t="s">
        <v>307</v>
      </c>
      <c r="AU30" s="230"/>
      <c r="AV30" s="230"/>
      <c r="AW30" s="230"/>
      <c r="AX30" s="722" t="s">
        <v>184</v>
      </c>
      <c r="AY30" s="723"/>
      <c r="AZ30" s="723"/>
      <c r="BA30" s="723"/>
      <c r="BB30" s="723"/>
      <c r="BC30" s="723"/>
      <c r="BD30" s="723"/>
      <c r="BE30" s="723"/>
      <c r="BF30" s="724"/>
      <c r="BG30" s="703">
        <v>99.2</v>
      </c>
      <c r="BH30" s="704"/>
      <c r="BI30" s="704"/>
      <c r="BJ30" s="704"/>
      <c r="BK30" s="704"/>
      <c r="BL30" s="704"/>
      <c r="BM30" s="705">
        <v>96.8</v>
      </c>
      <c r="BN30" s="704"/>
      <c r="BO30" s="704"/>
      <c r="BP30" s="704"/>
      <c r="BQ30" s="706"/>
      <c r="BR30" s="703">
        <v>98.9</v>
      </c>
      <c r="BS30" s="704"/>
      <c r="BT30" s="704"/>
      <c r="BU30" s="704"/>
      <c r="BV30" s="704"/>
      <c r="BW30" s="704"/>
      <c r="BX30" s="705">
        <v>95.9</v>
      </c>
      <c r="BY30" s="704"/>
      <c r="BZ30" s="704"/>
      <c r="CA30" s="704"/>
      <c r="CB30" s="706"/>
      <c r="CD30" s="709"/>
      <c r="CE30" s="710"/>
      <c r="CF30" s="667" t="s">
        <v>308</v>
      </c>
      <c r="CG30" s="664"/>
      <c r="CH30" s="664"/>
      <c r="CI30" s="664"/>
      <c r="CJ30" s="664"/>
      <c r="CK30" s="664"/>
      <c r="CL30" s="664"/>
      <c r="CM30" s="664"/>
      <c r="CN30" s="664"/>
      <c r="CO30" s="664"/>
      <c r="CP30" s="664"/>
      <c r="CQ30" s="665"/>
      <c r="CR30" s="623">
        <v>2086872</v>
      </c>
      <c r="CS30" s="626"/>
      <c r="CT30" s="626"/>
      <c r="CU30" s="626"/>
      <c r="CV30" s="626"/>
      <c r="CW30" s="626"/>
      <c r="CX30" s="626"/>
      <c r="CY30" s="627"/>
      <c r="CZ30" s="628">
        <v>15.1</v>
      </c>
      <c r="DA30" s="657"/>
      <c r="DB30" s="657"/>
      <c r="DC30" s="658"/>
      <c r="DD30" s="631">
        <v>2069400</v>
      </c>
      <c r="DE30" s="626"/>
      <c r="DF30" s="626"/>
      <c r="DG30" s="626"/>
      <c r="DH30" s="626"/>
      <c r="DI30" s="626"/>
      <c r="DJ30" s="626"/>
      <c r="DK30" s="627"/>
      <c r="DL30" s="631">
        <v>2069400</v>
      </c>
      <c r="DM30" s="626"/>
      <c r="DN30" s="626"/>
      <c r="DO30" s="626"/>
      <c r="DP30" s="626"/>
      <c r="DQ30" s="626"/>
      <c r="DR30" s="626"/>
      <c r="DS30" s="626"/>
      <c r="DT30" s="626"/>
      <c r="DU30" s="626"/>
      <c r="DV30" s="627"/>
      <c r="DW30" s="628">
        <v>21.7</v>
      </c>
      <c r="DX30" s="657"/>
      <c r="DY30" s="657"/>
      <c r="DZ30" s="657"/>
      <c r="EA30" s="657"/>
      <c r="EB30" s="657"/>
      <c r="EC30" s="659"/>
    </row>
    <row r="31" spans="2:133" ht="11.25" customHeight="1" x14ac:dyDescent="0.2">
      <c r="B31" s="620" t="s">
        <v>309</v>
      </c>
      <c r="C31" s="621"/>
      <c r="D31" s="621"/>
      <c r="E31" s="621"/>
      <c r="F31" s="621"/>
      <c r="G31" s="621"/>
      <c r="H31" s="621"/>
      <c r="I31" s="621"/>
      <c r="J31" s="621"/>
      <c r="K31" s="621"/>
      <c r="L31" s="621"/>
      <c r="M31" s="621"/>
      <c r="N31" s="621"/>
      <c r="O31" s="621"/>
      <c r="P31" s="621"/>
      <c r="Q31" s="622"/>
      <c r="R31" s="623">
        <v>62301</v>
      </c>
      <c r="S31" s="626"/>
      <c r="T31" s="626"/>
      <c r="U31" s="626"/>
      <c r="V31" s="626"/>
      <c r="W31" s="626"/>
      <c r="X31" s="626"/>
      <c r="Y31" s="627"/>
      <c r="Z31" s="685">
        <v>0.4</v>
      </c>
      <c r="AA31" s="685"/>
      <c r="AB31" s="685"/>
      <c r="AC31" s="685"/>
      <c r="AD31" s="686" t="s">
        <v>136</v>
      </c>
      <c r="AE31" s="686"/>
      <c r="AF31" s="686"/>
      <c r="AG31" s="686"/>
      <c r="AH31" s="686"/>
      <c r="AI31" s="686"/>
      <c r="AJ31" s="686"/>
      <c r="AK31" s="686"/>
      <c r="AL31" s="628" t="s">
        <v>136</v>
      </c>
      <c r="AM31" s="629"/>
      <c r="AN31" s="629"/>
      <c r="AO31" s="687"/>
      <c r="AP31" s="715"/>
      <c r="AQ31" s="716"/>
      <c r="AR31" s="716"/>
      <c r="AS31" s="716"/>
      <c r="AT31" s="720"/>
      <c r="AU31" s="229" t="s">
        <v>310</v>
      </c>
      <c r="AV31" s="229"/>
      <c r="AW31" s="229"/>
      <c r="AX31" s="620" t="s">
        <v>311</v>
      </c>
      <c r="AY31" s="621"/>
      <c r="AZ31" s="621"/>
      <c r="BA31" s="621"/>
      <c r="BB31" s="621"/>
      <c r="BC31" s="621"/>
      <c r="BD31" s="621"/>
      <c r="BE31" s="621"/>
      <c r="BF31" s="622"/>
      <c r="BG31" s="701">
        <v>99.6</v>
      </c>
      <c r="BH31" s="624"/>
      <c r="BI31" s="624"/>
      <c r="BJ31" s="624"/>
      <c r="BK31" s="624"/>
      <c r="BL31" s="624"/>
      <c r="BM31" s="629">
        <v>98.1</v>
      </c>
      <c r="BN31" s="702"/>
      <c r="BO31" s="702"/>
      <c r="BP31" s="702"/>
      <c r="BQ31" s="663"/>
      <c r="BR31" s="701">
        <v>99.2</v>
      </c>
      <c r="BS31" s="624"/>
      <c r="BT31" s="624"/>
      <c r="BU31" s="624"/>
      <c r="BV31" s="624"/>
      <c r="BW31" s="624"/>
      <c r="BX31" s="629">
        <v>97.7</v>
      </c>
      <c r="BY31" s="702"/>
      <c r="BZ31" s="702"/>
      <c r="CA31" s="702"/>
      <c r="CB31" s="663"/>
      <c r="CD31" s="709"/>
      <c r="CE31" s="710"/>
      <c r="CF31" s="667" t="s">
        <v>312</v>
      </c>
      <c r="CG31" s="664"/>
      <c r="CH31" s="664"/>
      <c r="CI31" s="664"/>
      <c r="CJ31" s="664"/>
      <c r="CK31" s="664"/>
      <c r="CL31" s="664"/>
      <c r="CM31" s="664"/>
      <c r="CN31" s="664"/>
      <c r="CO31" s="664"/>
      <c r="CP31" s="664"/>
      <c r="CQ31" s="665"/>
      <c r="CR31" s="623">
        <v>126636</v>
      </c>
      <c r="CS31" s="624"/>
      <c r="CT31" s="624"/>
      <c r="CU31" s="624"/>
      <c r="CV31" s="624"/>
      <c r="CW31" s="624"/>
      <c r="CX31" s="624"/>
      <c r="CY31" s="625"/>
      <c r="CZ31" s="628">
        <v>0.9</v>
      </c>
      <c r="DA31" s="657"/>
      <c r="DB31" s="657"/>
      <c r="DC31" s="658"/>
      <c r="DD31" s="631">
        <v>125015</v>
      </c>
      <c r="DE31" s="624"/>
      <c r="DF31" s="624"/>
      <c r="DG31" s="624"/>
      <c r="DH31" s="624"/>
      <c r="DI31" s="624"/>
      <c r="DJ31" s="624"/>
      <c r="DK31" s="625"/>
      <c r="DL31" s="631">
        <v>125015</v>
      </c>
      <c r="DM31" s="624"/>
      <c r="DN31" s="624"/>
      <c r="DO31" s="624"/>
      <c r="DP31" s="624"/>
      <c r="DQ31" s="624"/>
      <c r="DR31" s="624"/>
      <c r="DS31" s="624"/>
      <c r="DT31" s="624"/>
      <c r="DU31" s="624"/>
      <c r="DV31" s="625"/>
      <c r="DW31" s="628">
        <v>1.3</v>
      </c>
      <c r="DX31" s="657"/>
      <c r="DY31" s="657"/>
      <c r="DZ31" s="657"/>
      <c r="EA31" s="657"/>
      <c r="EB31" s="657"/>
      <c r="EC31" s="659"/>
    </row>
    <row r="32" spans="2:133" ht="11.25" customHeight="1" x14ac:dyDescent="0.2">
      <c r="B32" s="620" t="s">
        <v>313</v>
      </c>
      <c r="C32" s="621"/>
      <c r="D32" s="621"/>
      <c r="E32" s="621"/>
      <c r="F32" s="621"/>
      <c r="G32" s="621"/>
      <c r="H32" s="621"/>
      <c r="I32" s="621"/>
      <c r="J32" s="621"/>
      <c r="K32" s="621"/>
      <c r="L32" s="621"/>
      <c r="M32" s="621"/>
      <c r="N32" s="621"/>
      <c r="O32" s="621"/>
      <c r="P32" s="621"/>
      <c r="Q32" s="622"/>
      <c r="R32" s="623">
        <v>107100</v>
      </c>
      <c r="S32" s="626"/>
      <c r="T32" s="626"/>
      <c r="U32" s="626"/>
      <c r="V32" s="626"/>
      <c r="W32" s="626"/>
      <c r="X32" s="626"/>
      <c r="Y32" s="627"/>
      <c r="Z32" s="685">
        <v>0.7</v>
      </c>
      <c r="AA32" s="685"/>
      <c r="AB32" s="685"/>
      <c r="AC32" s="685"/>
      <c r="AD32" s="686" t="s">
        <v>176</v>
      </c>
      <c r="AE32" s="686"/>
      <c r="AF32" s="686"/>
      <c r="AG32" s="686"/>
      <c r="AH32" s="686"/>
      <c r="AI32" s="686"/>
      <c r="AJ32" s="686"/>
      <c r="AK32" s="686"/>
      <c r="AL32" s="628" t="s">
        <v>225</v>
      </c>
      <c r="AM32" s="629"/>
      <c r="AN32" s="629"/>
      <c r="AO32" s="687"/>
      <c r="AP32" s="717"/>
      <c r="AQ32" s="718"/>
      <c r="AR32" s="718"/>
      <c r="AS32" s="718"/>
      <c r="AT32" s="721"/>
      <c r="AU32" s="231"/>
      <c r="AV32" s="231"/>
      <c r="AW32" s="231"/>
      <c r="AX32" s="635" t="s">
        <v>314</v>
      </c>
      <c r="AY32" s="636"/>
      <c r="AZ32" s="636"/>
      <c r="BA32" s="636"/>
      <c r="BB32" s="636"/>
      <c r="BC32" s="636"/>
      <c r="BD32" s="636"/>
      <c r="BE32" s="636"/>
      <c r="BF32" s="637"/>
      <c r="BG32" s="700">
        <v>98.8</v>
      </c>
      <c r="BH32" s="639"/>
      <c r="BI32" s="639"/>
      <c r="BJ32" s="639"/>
      <c r="BK32" s="639"/>
      <c r="BL32" s="639"/>
      <c r="BM32" s="683">
        <v>95</v>
      </c>
      <c r="BN32" s="639"/>
      <c r="BO32" s="639"/>
      <c r="BP32" s="639"/>
      <c r="BQ32" s="676"/>
      <c r="BR32" s="700">
        <v>98.5</v>
      </c>
      <c r="BS32" s="639"/>
      <c r="BT32" s="639"/>
      <c r="BU32" s="639"/>
      <c r="BV32" s="639"/>
      <c r="BW32" s="639"/>
      <c r="BX32" s="683">
        <v>93.7</v>
      </c>
      <c r="BY32" s="639"/>
      <c r="BZ32" s="639"/>
      <c r="CA32" s="639"/>
      <c r="CB32" s="676"/>
      <c r="CD32" s="711"/>
      <c r="CE32" s="712"/>
      <c r="CF32" s="667" t="s">
        <v>315</v>
      </c>
      <c r="CG32" s="664"/>
      <c r="CH32" s="664"/>
      <c r="CI32" s="664"/>
      <c r="CJ32" s="664"/>
      <c r="CK32" s="664"/>
      <c r="CL32" s="664"/>
      <c r="CM32" s="664"/>
      <c r="CN32" s="664"/>
      <c r="CO32" s="664"/>
      <c r="CP32" s="664"/>
      <c r="CQ32" s="665"/>
      <c r="CR32" s="623" t="s">
        <v>136</v>
      </c>
      <c r="CS32" s="626"/>
      <c r="CT32" s="626"/>
      <c r="CU32" s="626"/>
      <c r="CV32" s="626"/>
      <c r="CW32" s="626"/>
      <c r="CX32" s="626"/>
      <c r="CY32" s="627"/>
      <c r="CZ32" s="628" t="s">
        <v>176</v>
      </c>
      <c r="DA32" s="657"/>
      <c r="DB32" s="657"/>
      <c r="DC32" s="658"/>
      <c r="DD32" s="631" t="s">
        <v>225</v>
      </c>
      <c r="DE32" s="626"/>
      <c r="DF32" s="626"/>
      <c r="DG32" s="626"/>
      <c r="DH32" s="626"/>
      <c r="DI32" s="626"/>
      <c r="DJ32" s="626"/>
      <c r="DK32" s="627"/>
      <c r="DL32" s="631" t="s">
        <v>225</v>
      </c>
      <c r="DM32" s="626"/>
      <c r="DN32" s="626"/>
      <c r="DO32" s="626"/>
      <c r="DP32" s="626"/>
      <c r="DQ32" s="626"/>
      <c r="DR32" s="626"/>
      <c r="DS32" s="626"/>
      <c r="DT32" s="626"/>
      <c r="DU32" s="626"/>
      <c r="DV32" s="627"/>
      <c r="DW32" s="628" t="s">
        <v>176</v>
      </c>
      <c r="DX32" s="657"/>
      <c r="DY32" s="657"/>
      <c r="DZ32" s="657"/>
      <c r="EA32" s="657"/>
      <c r="EB32" s="657"/>
      <c r="EC32" s="659"/>
    </row>
    <row r="33" spans="2:133" ht="11.25" customHeight="1" x14ac:dyDescent="0.2">
      <c r="B33" s="620" t="s">
        <v>316</v>
      </c>
      <c r="C33" s="621"/>
      <c r="D33" s="621"/>
      <c r="E33" s="621"/>
      <c r="F33" s="621"/>
      <c r="G33" s="621"/>
      <c r="H33" s="621"/>
      <c r="I33" s="621"/>
      <c r="J33" s="621"/>
      <c r="K33" s="621"/>
      <c r="L33" s="621"/>
      <c r="M33" s="621"/>
      <c r="N33" s="621"/>
      <c r="O33" s="621"/>
      <c r="P33" s="621"/>
      <c r="Q33" s="622"/>
      <c r="R33" s="623">
        <v>900700</v>
      </c>
      <c r="S33" s="626"/>
      <c r="T33" s="626"/>
      <c r="U33" s="626"/>
      <c r="V33" s="626"/>
      <c r="W33" s="626"/>
      <c r="X33" s="626"/>
      <c r="Y33" s="627"/>
      <c r="Z33" s="685">
        <v>6.1</v>
      </c>
      <c r="AA33" s="685"/>
      <c r="AB33" s="685"/>
      <c r="AC33" s="685"/>
      <c r="AD33" s="686" t="s">
        <v>136</v>
      </c>
      <c r="AE33" s="686"/>
      <c r="AF33" s="686"/>
      <c r="AG33" s="686"/>
      <c r="AH33" s="686"/>
      <c r="AI33" s="686"/>
      <c r="AJ33" s="686"/>
      <c r="AK33" s="686"/>
      <c r="AL33" s="628" t="s">
        <v>136</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317</v>
      </c>
      <c r="CE33" s="664"/>
      <c r="CF33" s="664"/>
      <c r="CG33" s="664"/>
      <c r="CH33" s="664"/>
      <c r="CI33" s="664"/>
      <c r="CJ33" s="664"/>
      <c r="CK33" s="664"/>
      <c r="CL33" s="664"/>
      <c r="CM33" s="664"/>
      <c r="CN33" s="664"/>
      <c r="CO33" s="664"/>
      <c r="CP33" s="664"/>
      <c r="CQ33" s="665"/>
      <c r="CR33" s="623">
        <v>5441749</v>
      </c>
      <c r="CS33" s="624"/>
      <c r="CT33" s="624"/>
      <c r="CU33" s="624"/>
      <c r="CV33" s="624"/>
      <c r="CW33" s="624"/>
      <c r="CX33" s="624"/>
      <c r="CY33" s="625"/>
      <c r="CZ33" s="628">
        <v>39.4</v>
      </c>
      <c r="DA33" s="657"/>
      <c r="DB33" s="657"/>
      <c r="DC33" s="658"/>
      <c r="DD33" s="631">
        <v>4064083</v>
      </c>
      <c r="DE33" s="624"/>
      <c r="DF33" s="624"/>
      <c r="DG33" s="624"/>
      <c r="DH33" s="624"/>
      <c r="DI33" s="624"/>
      <c r="DJ33" s="624"/>
      <c r="DK33" s="625"/>
      <c r="DL33" s="631">
        <v>3463245</v>
      </c>
      <c r="DM33" s="624"/>
      <c r="DN33" s="624"/>
      <c r="DO33" s="624"/>
      <c r="DP33" s="624"/>
      <c r="DQ33" s="624"/>
      <c r="DR33" s="624"/>
      <c r="DS33" s="624"/>
      <c r="DT33" s="624"/>
      <c r="DU33" s="624"/>
      <c r="DV33" s="625"/>
      <c r="DW33" s="628">
        <v>36.299999999999997</v>
      </c>
      <c r="DX33" s="657"/>
      <c r="DY33" s="657"/>
      <c r="DZ33" s="657"/>
      <c r="EA33" s="657"/>
      <c r="EB33" s="657"/>
      <c r="EC33" s="659"/>
    </row>
    <row r="34" spans="2:133" ht="11.25" customHeight="1" x14ac:dyDescent="0.2">
      <c r="B34" s="620" t="s">
        <v>318</v>
      </c>
      <c r="C34" s="621"/>
      <c r="D34" s="621"/>
      <c r="E34" s="621"/>
      <c r="F34" s="621"/>
      <c r="G34" s="621"/>
      <c r="H34" s="621"/>
      <c r="I34" s="621"/>
      <c r="J34" s="621"/>
      <c r="K34" s="621"/>
      <c r="L34" s="621"/>
      <c r="M34" s="621"/>
      <c r="N34" s="621"/>
      <c r="O34" s="621"/>
      <c r="P34" s="621"/>
      <c r="Q34" s="622"/>
      <c r="R34" s="623">
        <v>172966</v>
      </c>
      <c r="S34" s="626"/>
      <c r="T34" s="626"/>
      <c r="U34" s="626"/>
      <c r="V34" s="626"/>
      <c r="W34" s="626"/>
      <c r="X34" s="626"/>
      <c r="Y34" s="627"/>
      <c r="Z34" s="685">
        <v>1.2</v>
      </c>
      <c r="AA34" s="685"/>
      <c r="AB34" s="685"/>
      <c r="AC34" s="685"/>
      <c r="AD34" s="686">
        <v>32466</v>
      </c>
      <c r="AE34" s="686"/>
      <c r="AF34" s="686"/>
      <c r="AG34" s="686"/>
      <c r="AH34" s="686"/>
      <c r="AI34" s="686"/>
      <c r="AJ34" s="686"/>
      <c r="AK34" s="686"/>
      <c r="AL34" s="628">
        <v>0.4</v>
      </c>
      <c r="AM34" s="629"/>
      <c r="AN34" s="629"/>
      <c r="AO34" s="687"/>
      <c r="AP34" s="234"/>
      <c r="AQ34" s="697" t="s">
        <v>319</v>
      </c>
      <c r="AR34" s="698"/>
      <c r="AS34" s="698"/>
      <c r="AT34" s="698"/>
      <c r="AU34" s="698"/>
      <c r="AV34" s="698"/>
      <c r="AW34" s="698"/>
      <c r="AX34" s="698"/>
      <c r="AY34" s="698"/>
      <c r="AZ34" s="698"/>
      <c r="BA34" s="698"/>
      <c r="BB34" s="698"/>
      <c r="BC34" s="698"/>
      <c r="BD34" s="698"/>
      <c r="BE34" s="698"/>
      <c r="BF34" s="699"/>
      <c r="BG34" s="697" t="s">
        <v>320</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321</v>
      </c>
      <c r="CE34" s="664"/>
      <c r="CF34" s="664"/>
      <c r="CG34" s="664"/>
      <c r="CH34" s="664"/>
      <c r="CI34" s="664"/>
      <c r="CJ34" s="664"/>
      <c r="CK34" s="664"/>
      <c r="CL34" s="664"/>
      <c r="CM34" s="664"/>
      <c r="CN34" s="664"/>
      <c r="CO34" s="664"/>
      <c r="CP34" s="664"/>
      <c r="CQ34" s="665"/>
      <c r="CR34" s="623">
        <v>2180253</v>
      </c>
      <c r="CS34" s="626"/>
      <c r="CT34" s="626"/>
      <c r="CU34" s="626"/>
      <c r="CV34" s="626"/>
      <c r="CW34" s="626"/>
      <c r="CX34" s="626"/>
      <c r="CY34" s="627"/>
      <c r="CZ34" s="628">
        <v>15.8</v>
      </c>
      <c r="DA34" s="657"/>
      <c r="DB34" s="657"/>
      <c r="DC34" s="658"/>
      <c r="DD34" s="631">
        <v>1491007</v>
      </c>
      <c r="DE34" s="626"/>
      <c r="DF34" s="626"/>
      <c r="DG34" s="626"/>
      <c r="DH34" s="626"/>
      <c r="DI34" s="626"/>
      <c r="DJ34" s="626"/>
      <c r="DK34" s="627"/>
      <c r="DL34" s="631">
        <v>1420762</v>
      </c>
      <c r="DM34" s="626"/>
      <c r="DN34" s="626"/>
      <c r="DO34" s="626"/>
      <c r="DP34" s="626"/>
      <c r="DQ34" s="626"/>
      <c r="DR34" s="626"/>
      <c r="DS34" s="626"/>
      <c r="DT34" s="626"/>
      <c r="DU34" s="626"/>
      <c r="DV34" s="627"/>
      <c r="DW34" s="628">
        <v>14.9</v>
      </c>
      <c r="DX34" s="657"/>
      <c r="DY34" s="657"/>
      <c r="DZ34" s="657"/>
      <c r="EA34" s="657"/>
      <c r="EB34" s="657"/>
      <c r="EC34" s="659"/>
    </row>
    <row r="35" spans="2:133" ht="11.25" customHeight="1" x14ac:dyDescent="0.2">
      <c r="B35" s="620" t="s">
        <v>322</v>
      </c>
      <c r="C35" s="621"/>
      <c r="D35" s="621"/>
      <c r="E35" s="621"/>
      <c r="F35" s="621"/>
      <c r="G35" s="621"/>
      <c r="H35" s="621"/>
      <c r="I35" s="621"/>
      <c r="J35" s="621"/>
      <c r="K35" s="621"/>
      <c r="L35" s="621"/>
      <c r="M35" s="621"/>
      <c r="N35" s="621"/>
      <c r="O35" s="621"/>
      <c r="P35" s="621"/>
      <c r="Q35" s="622"/>
      <c r="R35" s="623">
        <v>1140800</v>
      </c>
      <c r="S35" s="626"/>
      <c r="T35" s="626"/>
      <c r="U35" s="626"/>
      <c r="V35" s="626"/>
      <c r="W35" s="626"/>
      <c r="X35" s="626"/>
      <c r="Y35" s="627"/>
      <c r="Z35" s="685">
        <v>7.7</v>
      </c>
      <c r="AA35" s="685"/>
      <c r="AB35" s="685"/>
      <c r="AC35" s="685"/>
      <c r="AD35" s="686" t="s">
        <v>176</v>
      </c>
      <c r="AE35" s="686"/>
      <c r="AF35" s="686"/>
      <c r="AG35" s="686"/>
      <c r="AH35" s="686"/>
      <c r="AI35" s="686"/>
      <c r="AJ35" s="686"/>
      <c r="AK35" s="686"/>
      <c r="AL35" s="628" t="s">
        <v>176</v>
      </c>
      <c r="AM35" s="629"/>
      <c r="AN35" s="629"/>
      <c r="AO35" s="687"/>
      <c r="AP35" s="234"/>
      <c r="AQ35" s="691" t="s">
        <v>323</v>
      </c>
      <c r="AR35" s="692"/>
      <c r="AS35" s="692"/>
      <c r="AT35" s="692"/>
      <c r="AU35" s="692"/>
      <c r="AV35" s="692"/>
      <c r="AW35" s="692"/>
      <c r="AX35" s="692"/>
      <c r="AY35" s="693"/>
      <c r="AZ35" s="688">
        <v>1800634</v>
      </c>
      <c r="BA35" s="689"/>
      <c r="BB35" s="689"/>
      <c r="BC35" s="689"/>
      <c r="BD35" s="689"/>
      <c r="BE35" s="689"/>
      <c r="BF35" s="690"/>
      <c r="BG35" s="694" t="s">
        <v>324</v>
      </c>
      <c r="BH35" s="695"/>
      <c r="BI35" s="695"/>
      <c r="BJ35" s="695"/>
      <c r="BK35" s="695"/>
      <c r="BL35" s="695"/>
      <c r="BM35" s="695"/>
      <c r="BN35" s="695"/>
      <c r="BO35" s="695"/>
      <c r="BP35" s="695"/>
      <c r="BQ35" s="695"/>
      <c r="BR35" s="695"/>
      <c r="BS35" s="695"/>
      <c r="BT35" s="695"/>
      <c r="BU35" s="696"/>
      <c r="BV35" s="688">
        <v>9244</v>
      </c>
      <c r="BW35" s="689"/>
      <c r="BX35" s="689"/>
      <c r="BY35" s="689"/>
      <c r="BZ35" s="689"/>
      <c r="CA35" s="689"/>
      <c r="CB35" s="690"/>
      <c r="CD35" s="667" t="s">
        <v>325</v>
      </c>
      <c r="CE35" s="664"/>
      <c r="CF35" s="664"/>
      <c r="CG35" s="664"/>
      <c r="CH35" s="664"/>
      <c r="CI35" s="664"/>
      <c r="CJ35" s="664"/>
      <c r="CK35" s="664"/>
      <c r="CL35" s="664"/>
      <c r="CM35" s="664"/>
      <c r="CN35" s="664"/>
      <c r="CO35" s="664"/>
      <c r="CP35" s="664"/>
      <c r="CQ35" s="665"/>
      <c r="CR35" s="623">
        <v>73970</v>
      </c>
      <c r="CS35" s="624"/>
      <c r="CT35" s="624"/>
      <c r="CU35" s="624"/>
      <c r="CV35" s="624"/>
      <c r="CW35" s="624"/>
      <c r="CX35" s="624"/>
      <c r="CY35" s="625"/>
      <c r="CZ35" s="628">
        <v>0.5</v>
      </c>
      <c r="DA35" s="657"/>
      <c r="DB35" s="657"/>
      <c r="DC35" s="658"/>
      <c r="DD35" s="631">
        <v>61281</v>
      </c>
      <c r="DE35" s="624"/>
      <c r="DF35" s="624"/>
      <c r="DG35" s="624"/>
      <c r="DH35" s="624"/>
      <c r="DI35" s="624"/>
      <c r="DJ35" s="624"/>
      <c r="DK35" s="625"/>
      <c r="DL35" s="631">
        <v>61281</v>
      </c>
      <c r="DM35" s="624"/>
      <c r="DN35" s="624"/>
      <c r="DO35" s="624"/>
      <c r="DP35" s="624"/>
      <c r="DQ35" s="624"/>
      <c r="DR35" s="624"/>
      <c r="DS35" s="624"/>
      <c r="DT35" s="624"/>
      <c r="DU35" s="624"/>
      <c r="DV35" s="625"/>
      <c r="DW35" s="628">
        <v>0.6</v>
      </c>
      <c r="DX35" s="657"/>
      <c r="DY35" s="657"/>
      <c r="DZ35" s="657"/>
      <c r="EA35" s="657"/>
      <c r="EB35" s="657"/>
      <c r="EC35" s="659"/>
    </row>
    <row r="36" spans="2:133" ht="11.25" customHeight="1" x14ac:dyDescent="0.2">
      <c r="B36" s="620" t="s">
        <v>326</v>
      </c>
      <c r="C36" s="621"/>
      <c r="D36" s="621"/>
      <c r="E36" s="621"/>
      <c r="F36" s="621"/>
      <c r="G36" s="621"/>
      <c r="H36" s="621"/>
      <c r="I36" s="621"/>
      <c r="J36" s="621"/>
      <c r="K36" s="621"/>
      <c r="L36" s="621"/>
      <c r="M36" s="621"/>
      <c r="N36" s="621"/>
      <c r="O36" s="621"/>
      <c r="P36" s="621"/>
      <c r="Q36" s="622"/>
      <c r="R36" s="623" t="s">
        <v>176</v>
      </c>
      <c r="S36" s="626"/>
      <c r="T36" s="626"/>
      <c r="U36" s="626"/>
      <c r="V36" s="626"/>
      <c r="W36" s="626"/>
      <c r="X36" s="626"/>
      <c r="Y36" s="627"/>
      <c r="Z36" s="685" t="s">
        <v>136</v>
      </c>
      <c r="AA36" s="685"/>
      <c r="AB36" s="685"/>
      <c r="AC36" s="685"/>
      <c r="AD36" s="686" t="s">
        <v>136</v>
      </c>
      <c r="AE36" s="686"/>
      <c r="AF36" s="686"/>
      <c r="AG36" s="686"/>
      <c r="AH36" s="686"/>
      <c r="AI36" s="686"/>
      <c r="AJ36" s="686"/>
      <c r="AK36" s="686"/>
      <c r="AL36" s="628" t="s">
        <v>176</v>
      </c>
      <c r="AM36" s="629"/>
      <c r="AN36" s="629"/>
      <c r="AO36" s="687"/>
      <c r="AQ36" s="660" t="s">
        <v>327</v>
      </c>
      <c r="AR36" s="661"/>
      <c r="AS36" s="661"/>
      <c r="AT36" s="661"/>
      <c r="AU36" s="661"/>
      <c r="AV36" s="661"/>
      <c r="AW36" s="661"/>
      <c r="AX36" s="661"/>
      <c r="AY36" s="662"/>
      <c r="AZ36" s="623">
        <v>223543</v>
      </c>
      <c r="BA36" s="626"/>
      <c r="BB36" s="626"/>
      <c r="BC36" s="626"/>
      <c r="BD36" s="624"/>
      <c r="BE36" s="624"/>
      <c r="BF36" s="663"/>
      <c r="BG36" s="667" t="s">
        <v>328</v>
      </c>
      <c r="BH36" s="664"/>
      <c r="BI36" s="664"/>
      <c r="BJ36" s="664"/>
      <c r="BK36" s="664"/>
      <c r="BL36" s="664"/>
      <c r="BM36" s="664"/>
      <c r="BN36" s="664"/>
      <c r="BO36" s="664"/>
      <c r="BP36" s="664"/>
      <c r="BQ36" s="664"/>
      <c r="BR36" s="664"/>
      <c r="BS36" s="664"/>
      <c r="BT36" s="664"/>
      <c r="BU36" s="665"/>
      <c r="BV36" s="623">
        <v>-53426</v>
      </c>
      <c r="BW36" s="626"/>
      <c r="BX36" s="626"/>
      <c r="BY36" s="626"/>
      <c r="BZ36" s="626"/>
      <c r="CA36" s="626"/>
      <c r="CB36" s="666"/>
      <c r="CD36" s="667" t="s">
        <v>329</v>
      </c>
      <c r="CE36" s="664"/>
      <c r="CF36" s="664"/>
      <c r="CG36" s="664"/>
      <c r="CH36" s="664"/>
      <c r="CI36" s="664"/>
      <c r="CJ36" s="664"/>
      <c r="CK36" s="664"/>
      <c r="CL36" s="664"/>
      <c r="CM36" s="664"/>
      <c r="CN36" s="664"/>
      <c r="CO36" s="664"/>
      <c r="CP36" s="664"/>
      <c r="CQ36" s="665"/>
      <c r="CR36" s="623">
        <v>1657985</v>
      </c>
      <c r="CS36" s="626"/>
      <c r="CT36" s="626"/>
      <c r="CU36" s="626"/>
      <c r="CV36" s="626"/>
      <c r="CW36" s="626"/>
      <c r="CX36" s="626"/>
      <c r="CY36" s="627"/>
      <c r="CZ36" s="628">
        <v>12</v>
      </c>
      <c r="DA36" s="657"/>
      <c r="DB36" s="657"/>
      <c r="DC36" s="658"/>
      <c r="DD36" s="631">
        <v>1224555</v>
      </c>
      <c r="DE36" s="626"/>
      <c r="DF36" s="626"/>
      <c r="DG36" s="626"/>
      <c r="DH36" s="626"/>
      <c r="DI36" s="626"/>
      <c r="DJ36" s="626"/>
      <c r="DK36" s="627"/>
      <c r="DL36" s="631">
        <v>971660</v>
      </c>
      <c r="DM36" s="626"/>
      <c r="DN36" s="626"/>
      <c r="DO36" s="626"/>
      <c r="DP36" s="626"/>
      <c r="DQ36" s="626"/>
      <c r="DR36" s="626"/>
      <c r="DS36" s="626"/>
      <c r="DT36" s="626"/>
      <c r="DU36" s="626"/>
      <c r="DV36" s="627"/>
      <c r="DW36" s="628">
        <v>10.199999999999999</v>
      </c>
      <c r="DX36" s="657"/>
      <c r="DY36" s="657"/>
      <c r="DZ36" s="657"/>
      <c r="EA36" s="657"/>
      <c r="EB36" s="657"/>
      <c r="EC36" s="659"/>
    </row>
    <row r="37" spans="2:133" ht="11.25" customHeight="1" x14ac:dyDescent="0.2">
      <c r="B37" s="620" t="s">
        <v>330</v>
      </c>
      <c r="C37" s="621"/>
      <c r="D37" s="621"/>
      <c r="E37" s="621"/>
      <c r="F37" s="621"/>
      <c r="G37" s="621"/>
      <c r="H37" s="621"/>
      <c r="I37" s="621"/>
      <c r="J37" s="621"/>
      <c r="K37" s="621"/>
      <c r="L37" s="621"/>
      <c r="M37" s="621"/>
      <c r="N37" s="621"/>
      <c r="O37" s="621"/>
      <c r="P37" s="621"/>
      <c r="Q37" s="622"/>
      <c r="R37" s="623">
        <v>351000</v>
      </c>
      <c r="S37" s="626"/>
      <c r="T37" s="626"/>
      <c r="U37" s="626"/>
      <c r="V37" s="626"/>
      <c r="W37" s="626"/>
      <c r="X37" s="626"/>
      <c r="Y37" s="627"/>
      <c r="Z37" s="685">
        <v>2.4</v>
      </c>
      <c r="AA37" s="685"/>
      <c r="AB37" s="685"/>
      <c r="AC37" s="685"/>
      <c r="AD37" s="686" t="s">
        <v>225</v>
      </c>
      <c r="AE37" s="686"/>
      <c r="AF37" s="686"/>
      <c r="AG37" s="686"/>
      <c r="AH37" s="686"/>
      <c r="AI37" s="686"/>
      <c r="AJ37" s="686"/>
      <c r="AK37" s="686"/>
      <c r="AL37" s="628" t="s">
        <v>176</v>
      </c>
      <c r="AM37" s="629"/>
      <c r="AN37" s="629"/>
      <c r="AO37" s="687"/>
      <c r="AQ37" s="660" t="s">
        <v>331</v>
      </c>
      <c r="AR37" s="661"/>
      <c r="AS37" s="661"/>
      <c r="AT37" s="661"/>
      <c r="AU37" s="661"/>
      <c r="AV37" s="661"/>
      <c r="AW37" s="661"/>
      <c r="AX37" s="661"/>
      <c r="AY37" s="662"/>
      <c r="AZ37" s="623">
        <v>187918</v>
      </c>
      <c r="BA37" s="626"/>
      <c r="BB37" s="626"/>
      <c r="BC37" s="626"/>
      <c r="BD37" s="624"/>
      <c r="BE37" s="624"/>
      <c r="BF37" s="663"/>
      <c r="BG37" s="667" t="s">
        <v>332</v>
      </c>
      <c r="BH37" s="664"/>
      <c r="BI37" s="664"/>
      <c r="BJ37" s="664"/>
      <c r="BK37" s="664"/>
      <c r="BL37" s="664"/>
      <c r="BM37" s="664"/>
      <c r="BN37" s="664"/>
      <c r="BO37" s="664"/>
      <c r="BP37" s="664"/>
      <c r="BQ37" s="664"/>
      <c r="BR37" s="664"/>
      <c r="BS37" s="664"/>
      <c r="BT37" s="664"/>
      <c r="BU37" s="665"/>
      <c r="BV37" s="623">
        <v>4331</v>
      </c>
      <c r="BW37" s="626"/>
      <c r="BX37" s="626"/>
      <c r="BY37" s="626"/>
      <c r="BZ37" s="626"/>
      <c r="CA37" s="626"/>
      <c r="CB37" s="666"/>
      <c r="CD37" s="667" t="s">
        <v>333</v>
      </c>
      <c r="CE37" s="664"/>
      <c r="CF37" s="664"/>
      <c r="CG37" s="664"/>
      <c r="CH37" s="664"/>
      <c r="CI37" s="664"/>
      <c r="CJ37" s="664"/>
      <c r="CK37" s="664"/>
      <c r="CL37" s="664"/>
      <c r="CM37" s="664"/>
      <c r="CN37" s="664"/>
      <c r="CO37" s="664"/>
      <c r="CP37" s="664"/>
      <c r="CQ37" s="665"/>
      <c r="CR37" s="623">
        <v>261006</v>
      </c>
      <c r="CS37" s="624"/>
      <c r="CT37" s="624"/>
      <c r="CU37" s="624"/>
      <c r="CV37" s="624"/>
      <c r="CW37" s="624"/>
      <c r="CX37" s="624"/>
      <c r="CY37" s="625"/>
      <c r="CZ37" s="628">
        <v>1.9</v>
      </c>
      <c r="DA37" s="657"/>
      <c r="DB37" s="657"/>
      <c r="DC37" s="658"/>
      <c r="DD37" s="631">
        <v>250795</v>
      </c>
      <c r="DE37" s="624"/>
      <c r="DF37" s="624"/>
      <c r="DG37" s="624"/>
      <c r="DH37" s="624"/>
      <c r="DI37" s="624"/>
      <c r="DJ37" s="624"/>
      <c r="DK37" s="625"/>
      <c r="DL37" s="631">
        <v>237918</v>
      </c>
      <c r="DM37" s="624"/>
      <c r="DN37" s="624"/>
      <c r="DO37" s="624"/>
      <c r="DP37" s="624"/>
      <c r="DQ37" s="624"/>
      <c r="DR37" s="624"/>
      <c r="DS37" s="624"/>
      <c r="DT37" s="624"/>
      <c r="DU37" s="624"/>
      <c r="DV37" s="625"/>
      <c r="DW37" s="628">
        <v>2.5</v>
      </c>
      <c r="DX37" s="657"/>
      <c r="DY37" s="657"/>
      <c r="DZ37" s="657"/>
      <c r="EA37" s="657"/>
      <c r="EB37" s="657"/>
      <c r="EC37" s="659"/>
    </row>
    <row r="38" spans="2:133" ht="11.25" customHeight="1" x14ac:dyDescent="0.2">
      <c r="B38" s="635" t="s">
        <v>334</v>
      </c>
      <c r="C38" s="636"/>
      <c r="D38" s="636"/>
      <c r="E38" s="636"/>
      <c r="F38" s="636"/>
      <c r="G38" s="636"/>
      <c r="H38" s="636"/>
      <c r="I38" s="636"/>
      <c r="J38" s="636"/>
      <c r="K38" s="636"/>
      <c r="L38" s="636"/>
      <c r="M38" s="636"/>
      <c r="N38" s="636"/>
      <c r="O38" s="636"/>
      <c r="P38" s="636"/>
      <c r="Q38" s="637"/>
      <c r="R38" s="638">
        <v>14765496</v>
      </c>
      <c r="S38" s="675"/>
      <c r="T38" s="675"/>
      <c r="U38" s="675"/>
      <c r="V38" s="675"/>
      <c r="W38" s="675"/>
      <c r="X38" s="675"/>
      <c r="Y38" s="680"/>
      <c r="Z38" s="681">
        <v>100</v>
      </c>
      <c r="AA38" s="681"/>
      <c r="AB38" s="681"/>
      <c r="AC38" s="681"/>
      <c r="AD38" s="682">
        <v>9193266</v>
      </c>
      <c r="AE38" s="682"/>
      <c r="AF38" s="682"/>
      <c r="AG38" s="682"/>
      <c r="AH38" s="682"/>
      <c r="AI38" s="682"/>
      <c r="AJ38" s="682"/>
      <c r="AK38" s="682"/>
      <c r="AL38" s="641">
        <v>100</v>
      </c>
      <c r="AM38" s="683"/>
      <c r="AN38" s="683"/>
      <c r="AO38" s="684"/>
      <c r="AQ38" s="660" t="s">
        <v>335</v>
      </c>
      <c r="AR38" s="661"/>
      <c r="AS38" s="661"/>
      <c r="AT38" s="661"/>
      <c r="AU38" s="661"/>
      <c r="AV38" s="661"/>
      <c r="AW38" s="661"/>
      <c r="AX38" s="661"/>
      <c r="AY38" s="662"/>
      <c r="AZ38" s="623">
        <v>142600</v>
      </c>
      <c r="BA38" s="626"/>
      <c r="BB38" s="626"/>
      <c r="BC38" s="626"/>
      <c r="BD38" s="624"/>
      <c r="BE38" s="624"/>
      <c r="BF38" s="663"/>
      <c r="BG38" s="667" t="s">
        <v>336</v>
      </c>
      <c r="BH38" s="664"/>
      <c r="BI38" s="664"/>
      <c r="BJ38" s="664"/>
      <c r="BK38" s="664"/>
      <c r="BL38" s="664"/>
      <c r="BM38" s="664"/>
      <c r="BN38" s="664"/>
      <c r="BO38" s="664"/>
      <c r="BP38" s="664"/>
      <c r="BQ38" s="664"/>
      <c r="BR38" s="664"/>
      <c r="BS38" s="664"/>
      <c r="BT38" s="664"/>
      <c r="BU38" s="665"/>
      <c r="BV38" s="623">
        <v>6986</v>
      </c>
      <c r="BW38" s="626"/>
      <c r="BX38" s="626"/>
      <c r="BY38" s="626"/>
      <c r="BZ38" s="626"/>
      <c r="CA38" s="626"/>
      <c r="CB38" s="666"/>
      <c r="CD38" s="667" t="s">
        <v>337</v>
      </c>
      <c r="CE38" s="664"/>
      <c r="CF38" s="664"/>
      <c r="CG38" s="664"/>
      <c r="CH38" s="664"/>
      <c r="CI38" s="664"/>
      <c r="CJ38" s="664"/>
      <c r="CK38" s="664"/>
      <c r="CL38" s="664"/>
      <c r="CM38" s="664"/>
      <c r="CN38" s="664"/>
      <c r="CO38" s="664"/>
      <c r="CP38" s="664"/>
      <c r="CQ38" s="665"/>
      <c r="CR38" s="623">
        <v>1389173</v>
      </c>
      <c r="CS38" s="626"/>
      <c r="CT38" s="626"/>
      <c r="CU38" s="626"/>
      <c r="CV38" s="626"/>
      <c r="CW38" s="626"/>
      <c r="CX38" s="626"/>
      <c r="CY38" s="627"/>
      <c r="CZ38" s="628">
        <v>10.1</v>
      </c>
      <c r="DA38" s="657"/>
      <c r="DB38" s="657"/>
      <c r="DC38" s="658"/>
      <c r="DD38" s="631">
        <v>1150472</v>
      </c>
      <c r="DE38" s="626"/>
      <c r="DF38" s="626"/>
      <c r="DG38" s="626"/>
      <c r="DH38" s="626"/>
      <c r="DI38" s="626"/>
      <c r="DJ38" s="626"/>
      <c r="DK38" s="627"/>
      <c r="DL38" s="631">
        <v>1007142</v>
      </c>
      <c r="DM38" s="626"/>
      <c r="DN38" s="626"/>
      <c r="DO38" s="626"/>
      <c r="DP38" s="626"/>
      <c r="DQ38" s="626"/>
      <c r="DR38" s="626"/>
      <c r="DS38" s="626"/>
      <c r="DT38" s="626"/>
      <c r="DU38" s="626"/>
      <c r="DV38" s="627"/>
      <c r="DW38" s="628">
        <v>10.6</v>
      </c>
      <c r="DX38" s="657"/>
      <c r="DY38" s="657"/>
      <c r="DZ38" s="657"/>
      <c r="EA38" s="657"/>
      <c r="EB38" s="657"/>
      <c r="EC38" s="659"/>
    </row>
    <row r="39" spans="2:133" ht="11.25" customHeight="1" x14ac:dyDescent="0.2">
      <c r="AQ39" s="660" t="s">
        <v>338</v>
      </c>
      <c r="AR39" s="661"/>
      <c r="AS39" s="661"/>
      <c r="AT39" s="661"/>
      <c r="AU39" s="661"/>
      <c r="AV39" s="661"/>
      <c r="AW39" s="661"/>
      <c r="AX39" s="661"/>
      <c r="AY39" s="662"/>
      <c r="AZ39" s="623">
        <v>26250</v>
      </c>
      <c r="BA39" s="626"/>
      <c r="BB39" s="626"/>
      <c r="BC39" s="626"/>
      <c r="BD39" s="624"/>
      <c r="BE39" s="624"/>
      <c r="BF39" s="663"/>
      <c r="BG39" s="668" t="s">
        <v>339</v>
      </c>
      <c r="BH39" s="669"/>
      <c r="BI39" s="669"/>
      <c r="BJ39" s="669"/>
      <c r="BK39" s="669"/>
      <c r="BL39" s="235"/>
      <c r="BM39" s="664" t="s">
        <v>340</v>
      </c>
      <c r="BN39" s="664"/>
      <c r="BO39" s="664"/>
      <c r="BP39" s="664"/>
      <c r="BQ39" s="664"/>
      <c r="BR39" s="664"/>
      <c r="BS39" s="664"/>
      <c r="BT39" s="664"/>
      <c r="BU39" s="665"/>
      <c r="BV39" s="623">
        <v>76</v>
      </c>
      <c r="BW39" s="626"/>
      <c r="BX39" s="626"/>
      <c r="BY39" s="626"/>
      <c r="BZ39" s="626"/>
      <c r="CA39" s="626"/>
      <c r="CB39" s="666"/>
      <c r="CD39" s="667" t="s">
        <v>341</v>
      </c>
      <c r="CE39" s="664"/>
      <c r="CF39" s="664"/>
      <c r="CG39" s="664"/>
      <c r="CH39" s="664"/>
      <c r="CI39" s="664"/>
      <c r="CJ39" s="664"/>
      <c r="CK39" s="664"/>
      <c r="CL39" s="664"/>
      <c r="CM39" s="664"/>
      <c r="CN39" s="664"/>
      <c r="CO39" s="664"/>
      <c r="CP39" s="664"/>
      <c r="CQ39" s="665"/>
      <c r="CR39" s="623">
        <v>75077</v>
      </c>
      <c r="CS39" s="624"/>
      <c r="CT39" s="624"/>
      <c r="CU39" s="624"/>
      <c r="CV39" s="624"/>
      <c r="CW39" s="624"/>
      <c r="CX39" s="624"/>
      <c r="CY39" s="625"/>
      <c r="CZ39" s="628">
        <v>0.5</v>
      </c>
      <c r="DA39" s="657"/>
      <c r="DB39" s="657"/>
      <c r="DC39" s="658"/>
      <c r="DD39" s="631">
        <v>75077</v>
      </c>
      <c r="DE39" s="624"/>
      <c r="DF39" s="624"/>
      <c r="DG39" s="624"/>
      <c r="DH39" s="624"/>
      <c r="DI39" s="624"/>
      <c r="DJ39" s="624"/>
      <c r="DK39" s="625"/>
      <c r="DL39" s="631" t="s">
        <v>176</v>
      </c>
      <c r="DM39" s="624"/>
      <c r="DN39" s="624"/>
      <c r="DO39" s="624"/>
      <c r="DP39" s="624"/>
      <c r="DQ39" s="624"/>
      <c r="DR39" s="624"/>
      <c r="DS39" s="624"/>
      <c r="DT39" s="624"/>
      <c r="DU39" s="624"/>
      <c r="DV39" s="625"/>
      <c r="DW39" s="628" t="s">
        <v>176</v>
      </c>
      <c r="DX39" s="657"/>
      <c r="DY39" s="657"/>
      <c r="DZ39" s="657"/>
      <c r="EA39" s="657"/>
      <c r="EB39" s="657"/>
      <c r="EC39" s="659"/>
    </row>
    <row r="40" spans="2:133" ht="11.25" customHeight="1" x14ac:dyDescent="0.2">
      <c r="AQ40" s="660" t="s">
        <v>342</v>
      </c>
      <c r="AR40" s="661"/>
      <c r="AS40" s="661"/>
      <c r="AT40" s="661"/>
      <c r="AU40" s="661"/>
      <c r="AV40" s="661"/>
      <c r="AW40" s="661"/>
      <c r="AX40" s="661"/>
      <c r="AY40" s="662"/>
      <c r="AZ40" s="623">
        <v>290296</v>
      </c>
      <c r="BA40" s="626"/>
      <c r="BB40" s="626"/>
      <c r="BC40" s="626"/>
      <c r="BD40" s="624"/>
      <c r="BE40" s="624"/>
      <c r="BF40" s="663"/>
      <c r="BG40" s="668"/>
      <c r="BH40" s="669"/>
      <c r="BI40" s="669"/>
      <c r="BJ40" s="669"/>
      <c r="BK40" s="669"/>
      <c r="BL40" s="235"/>
      <c r="BM40" s="664" t="s">
        <v>343</v>
      </c>
      <c r="BN40" s="664"/>
      <c r="BO40" s="664"/>
      <c r="BP40" s="664"/>
      <c r="BQ40" s="664"/>
      <c r="BR40" s="664"/>
      <c r="BS40" s="664"/>
      <c r="BT40" s="664"/>
      <c r="BU40" s="665"/>
      <c r="BV40" s="623" t="s">
        <v>225</v>
      </c>
      <c r="BW40" s="626"/>
      <c r="BX40" s="626"/>
      <c r="BY40" s="626"/>
      <c r="BZ40" s="626"/>
      <c r="CA40" s="626"/>
      <c r="CB40" s="666"/>
      <c r="CD40" s="667" t="s">
        <v>344</v>
      </c>
      <c r="CE40" s="664"/>
      <c r="CF40" s="664"/>
      <c r="CG40" s="664"/>
      <c r="CH40" s="664"/>
      <c r="CI40" s="664"/>
      <c r="CJ40" s="664"/>
      <c r="CK40" s="664"/>
      <c r="CL40" s="664"/>
      <c r="CM40" s="664"/>
      <c r="CN40" s="664"/>
      <c r="CO40" s="664"/>
      <c r="CP40" s="664"/>
      <c r="CQ40" s="665"/>
      <c r="CR40" s="623">
        <v>65291</v>
      </c>
      <c r="CS40" s="626"/>
      <c r="CT40" s="626"/>
      <c r="CU40" s="626"/>
      <c r="CV40" s="626"/>
      <c r="CW40" s="626"/>
      <c r="CX40" s="626"/>
      <c r="CY40" s="627"/>
      <c r="CZ40" s="628">
        <v>0.5</v>
      </c>
      <c r="DA40" s="657"/>
      <c r="DB40" s="657"/>
      <c r="DC40" s="658"/>
      <c r="DD40" s="631">
        <v>61691</v>
      </c>
      <c r="DE40" s="626"/>
      <c r="DF40" s="626"/>
      <c r="DG40" s="626"/>
      <c r="DH40" s="626"/>
      <c r="DI40" s="626"/>
      <c r="DJ40" s="626"/>
      <c r="DK40" s="627"/>
      <c r="DL40" s="631">
        <v>2400</v>
      </c>
      <c r="DM40" s="626"/>
      <c r="DN40" s="626"/>
      <c r="DO40" s="626"/>
      <c r="DP40" s="626"/>
      <c r="DQ40" s="626"/>
      <c r="DR40" s="626"/>
      <c r="DS40" s="626"/>
      <c r="DT40" s="626"/>
      <c r="DU40" s="626"/>
      <c r="DV40" s="627"/>
      <c r="DW40" s="628">
        <v>0</v>
      </c>
      <c r="DX40" s="657"/>
      <c r="DY40" s="657"/>
      <c r="DZ40" s="657"/>
      <c r="EA40" s="657"/>
      <c r="EB40" s="657"/>
      <c r="EC40" s="659"/>
    </row>
    <row r="41" spans="2:133" ht="11.25" customHeight="1" x14ac:dyDescent="0.2">
      <c r="AQ41" s="672" t="s">
        <v>345</v>
      </c>
      <c r="AR41" s="673"/>
      <c r="AS41" s="673"/>
      <c r="AT41" s="673"/>
      <c r="AU41" s="673"/>
      <c r="AV41" s="673"/>
      <c r="AW41" s="673"/>
      <c r="AX41" s="673"/>
      <c r="AY41" s="674"/>
      <c r="AZ41" s="638">
        <v>930027</v>
      </c>
      <c r="BA41" s="675"/>
      <c r="BB41" s="675"/>
      <c r="BC41" s="675"/>
      <c r="BD41" s="639"/>
      <c r="BE41" s="639"/>
      <c r="BF41" s="676"/>
      <c r="BG41" s="670"/>
      <c r="BH41" s="671"/>
      <c r="BI41" s="671"/>
      <c r="BJ41" s="671"/>
      <c r="BK41" s="671"/>
      <c r="BL41" s="236"/>
      <c r="BM41" s="677" t="s">
        <v>346</v>
      </c>
      <c r="BN41" s="677"/>
      <c r="BO41" s="677"/>
      <c r="BP41" s="677"/>
      <c r="BQ41" s="677"/>
      <c r="BR41" s="677"/>
      <c r="BS41" s="677"/>
      <c r="BT41" s="677"/>
      <c r="BU41" s="678"/>
      <c r="BV41" s="638">
        <v>327</v>
      </c>
      <c r="BW41" s="675"/>
      <c r="BX41" s="675"/>
      <c r="BY41" s="675"/>
      <c r="BZ41" s="675"/>
      <c r="CA41" s="675"/>
      <c r="CB41" s="679"/>
      <c r="CD41" s="667" t="s">
        <v>347</v>
      </c>
      <c r="CE41" s="664"/>
      <c r="CF41" s="664"/>
      <c r="CG41" s="664"/>
      <c r="CH41" s="664"/>
      <c r="CI41" s="664"/>
      <c r="CJ41" s="664"/>
      <c r="CK41" s="664"/>
      <c r="CL41" s="664"/>
      <c r="CM41" s="664"/>
      <c r="CN41" s="664"/>
      <c r="CO41" s="664"/>
      <c r="CP41" s="664"/>
      <c r="CQ41" s="665"/>
      <c r="CR41" s="623" t="s">
        <v>176</v>
      </c>
      <c r="CS41" s="624"/>
      <c r="CT41" s="624"/>
      <c r="CU41" s="624"/>
      <c r="CV41" s="624"/>
      <c r="CW41" s="624"/>
      <c r="CX41" s="624"/>
      <c r="CY41" s="625"/>
      <c r="CZ41" s="628" t="s">
        <v>176</v>
      </c>
      <c r="DA41" s="657"/>
      <c r="DB41" s="657"/>
      <c r="DC41" s="658"/>
      <c r="DD41" s="631" t="s">
        <v>176</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2">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349</v>
      </c>
      <c r="CE42" s="621"/>
      <c r="CF42" s="621"/>
      <c r="CG42" s="621"/>
      <c r="CH42" s="621"/>
      <c r="CI42" s="621"/>
      <c r="CJ42" s="621"/>
      <c r="CK42" s="621"/>
      <c r="CL42" s="621"/>
      <c r="CM42" s="621"/>
      <c r="CN42" s="621"/>
      <c r="CO42" s="621"/>
      <c r="CP42" s="621"/>
      <c r="CQ42" s="622"/>
      <c r="CR42" s="623">
        <v>1801298</v>
      </c>
      <c r="CS42" s="626"/>
      <c r="CT42" s="626"/>
      <c r="CU42" s="626"/>
      <c r="CV42" s="626"/>
      <c r="CW42" s="626"/>
      <c r="CX42" s="626"/>
      <c r="CY42" s="627"/>
      <c r="CZ42" s="628">
        <v>13</v>
      </c>
      <c r="DA42" s="629"/>
      <c r="DB42" s="629"/>
      <c r="DC42" s="630"/>
      <c r="DD42" s="631">
        <v>851904</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2">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351</v>
      </c>
      <c r="CE43" s="621"/>
      <c r="CF43" s="621"/>
      <c r="CG43" s="621"/>
      <c r="CH43" s="621"/>
      <c r="CI43" s="621"/>
      <c r="CJ43" s="621"/>
      <c r="CK43" s="621"/>
      <c r="CL43" s="621"/>
      <c r="CM43" s="621"/>
      <c r="CN43" s="621"/>
      <c r="CO43" s="621"/>
      <c r="CP43" s="621"/>
      <c r="CQ43" s="622"/>
      <c r="CR43" s="623">
        <v>51808</v>
      </c>
      <c r="CS43" s="624"/>
      <c r="CT43" s="624"/>
      <c r="CU43" s="624"/>
      <c r="CV43" s="624"/>
      <c r="CW43" s="624"/>
      <c r="CX43" s="624"/>
      <c r="CY43" s="625"/>
      <c r="CZ43" s="628">
        <v>0.4</v>
      </c>
      <c r="DA43" s="657"/>
      <c r="DB43" s="657"/>
      <c r="DC43" s="658"/>
      <c r="DD43" s="631">
        <v>39939</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2">
      <c r="B44" s="240" t="s">
        <v>352</v>
      </c>
      <c r="CD44" s="651" t="s">
        <v>303</v>
      </c>
      <c r="CE44" s="652"/>
      <c r="CF44" s="620" t="s">
        <v>353</v>
      </c>
      <c r="CG44" s="621"/>
      <c r="CH44" s="621"/>
      <c r="CI44" s="621"/>
      <c r="CJ44" s="621"/>
      <c r="CK44" s="621"/>
      <c r="CL44" s="621"/>
      <c r="CM44" s="621"/>
      <c r="CN44" s="621"/>
      <c r="CO44" s="621"/>
      <c r="CP44" s="621"/>
      <c r="CQ44" s="622"/>
      <c r="CR44" s="623">
        <v>1673882</v>
      </c>
      <c r="CS44" s="626"/>
      <c r="CT44" s="626"/>
      <c r="CU44" s="626"/>
      <c r="CV44" s="626"/>
      <c r="CW44" s="626"/>
      <c r="CX44" s="626"/>
      <c r="CY44" s="627"/>
      <c r="CZ44" s="628">
        <v>12.1</v>
      </c>
      <c r="DA44" s="629"/>
      <c r="DB44" s="629"/>
      <c r="DC44" s="630"/>
      <c r="DD44" s="631">
        <v>737938</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2">
      <c r="CD45" s="653"/>
      <c r="CE45" s="654"/>
      <c r="CF45" s="620" t="s">
        <v>354</v>
      </c>
      <c r="CG45" s="621"/>
      <c r="CH45" s="621"/>
      <c r="CI45" s="621"/>
      <c r="CJ45" s="621"/>
      <c r="CK45" s="621"/>
      <c r="CL45" s="621"/>
      <c r="CM45" s="621"/>
      <c r="CN45" s="621"/>
      <c r="CO45" s="621"/>
      <c r="CP45" s="621"/>
      <c r="CQ45" s="622"/>
      <c r="CR45" s="623">
        <v>745842</v>
      </c>
      <c r="CS45" s="624"/>
      <c r="CT45" s="624"/>
      <c r="CU45" s="624"/>
      <c r="CV45" s="624"/>
      <c r="CW45" s="624"/>
      <c r="CX45" s="624"/>
      <c r="CY45" s="625"/>
      <c r="CZ45" s="628">
        <v>5.4</v>
      </c>
      <c r="DA45" s="657"/>
      <c r="DB45" s="657"/>
      <c r="DC45" s="658"/>
      <c r="DD45" s="631">
        <v>187329</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2">
      <c r="CD46" s="653"/>
      <c r="CE46" s="654"/>
      <c r="CF46" s="620" t="s">
        <v>355</v>
      </c>
      <c r="CG46" s="621"/>
      <c r="CH46" s="621"/>
      <c r="CI46" s="621"/>
      <c r="CJ46" s="621"/>
      <c r="CK46" s="621"/>
      <c r="CL46" s="621"/>
      <c r="CM46" s="621"/>
      <c r="CN46" s="621"/>
      <c r="CO46" s="621"/>
      <c r="CP46" s="621"/>
      <c r="CQ46" s="622"/>
      <c r="CR46" s="623">
        <v>831465</v>
      </c>
      <c r="CS46" s="626"/>
      <c r="CT46" s="626"/>
      <c r="CU46" s="626"/>
      <c r="CV46" s="626"/>
      <c r="CW46" s="626"/>
      <c r="CX46" s="626"/>
      <c r="CY46" s="627"/>
      <c r="CZ46" s="628">
        <v>6</v>
      </c>
      <c r="DA46" s="629"/>
      <c r="DB46" s="629"/>
      <c r="DC46" s="630"/>
      <c r="DD46" s="631">
        <v>518957</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2">
      <c r="CD47" s="653"/>
      <c r="CE47" s="654"/>
      <c r="CF47" s="620" t="s">
        <v>356</v>
      </c>
      <c r="CG47" s="621"/>
      <c r="CH47" s="621"/>
      <c r="CI47" s="621"/>
      <c r="CJ47" s="621"/>
      <c r="CK47" s="621"/>
      <c r="CL47" s="621"/>
      <c r="CM47" s="621"/>
      <c r="CN47" s="621"/>
      <c r="CO47" s="621"/>
      <c r="CP47" s="621"/>
      <c r="CQ47" s="622"/>
      <c r="CR47" s="623">
        <v>127416</v>
      </c>
      <c r="CS47" s="624"/>
      <c r="CT47" s="624"/>
      <c r="CU47" s="624"/>
      <c r="CV47" s="624"/>
      <c r="CW47" s="624"/>
      <c r="CX47" s="624"/>
      <c r="CY47" s="625"/>
      <c r="CZ47" s="628">
        <v>0.9</v>
      </c>
      <c r="DA47" s="657"/>
      <c r="DB47" s="657"/>
      <c r="DC47" s="658"/>
      <c r="DD47" s="631">
        <v>113966</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ht="10.8" x14ac:dyDescent="0.2">
      <c r="CD48" s="655"/>
      <c r="CE48" s="656"/>
      <c r="CF48" s="620" t="s">
        <v>357</v>
      </c>
      <c r="CG48" s="621"/>
      <c r="CH48" s="621"/>
      <c r="CI48" s="621"/>
      <c r="CJ48" s="621"/>
      <c r="CK48" s="621"/>
      <c r="CL48" s="621"/>
      <c r="CM48" s="621"/>
      <c r="CN48" s="621"/>
      <c r="CO48" s="621"/>
      <c r="CP48" s="621"/>
      <c r="CQ48" s="622"/>
      <c r="CR48" s="623" t="s">
        <v>225</v>
      </c>
      <c r="CS48" s="626"/>
      <c r="CT48" s="626"/>
      <c r="CU48" s="626"/>
      <c r="CV48" s="626"/>
      <c r="CW48" s="626"/>
      <c r="CX48" s="626"/>
      <c r="CY48" s="627"/>
      <c r="CZ48" s="628" t="s">
        <v>225</v>
      </c>
      <c r="DA48" s="629"/>
      <c r="DB48" s="629"/>
      <c r="DC48" s="630"/>
      <c r="DD48" s="631" t="s">
        <v>176</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2">
      <c r="CD49" s="635" t="s">
        <v>358</v>
      </c>
      <c r="CE49" s="636"/>
      <c r="CF49" s="636"/>
      <c r="CG49" s="636"/>
      <c r="CH49" s="636"/>
      <c r="CI49" s="636"/>
      <c r="CJ49" s="636"/>
      <c r="CK49" s="636"/>
      <c r="CL49" s="636"/>
      <c r="CM49" s="636"/>
      <c r="CN49" s="636"/>
      <c r="CO49" s="636"/>
      <c r="CP49" s="636"/>
      <c r="CQ49" s="637"/>
      <c r="CR49" s="638">
        <v>13806639</v>
      </c>
      <c r="CS49" s="639"/>
      <c r="CT49" s="639"/>
      <c r="CU49" s="639"/>
      <c r="CV49" s="639"/>
      <c r="CW49" s="639"/>
      <c r="CX49" s="639"/>
      <c r="CY49" s="640"/>
      <c r="CZ49" s="641">
        <v>100</v>
      </c>
      <c r="DA49" s="642"/>
      <c r="DB49" s="642"/>
      <c r="DC49" s="643"/>
      <c r="DD49" s="644">
        <v>10362161</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t="10.8" hidden="1" x14ac:dyDescent="0.2"/>
    <row r="51" spans="82:133" ht="10.8" hidden="1" x14ac:dyDescent="0.2"/>
    <row r="52" spans="82:133" ht="10.8" hidden="1" x14ac:dyDescent="0.2"/>
    <row r="53" spans="82:133" ht="10.8" hidden="1" x14ac:dyDescent="0.2"/>
  </sheetData>
  <sheetProtection algorithmName="SHA-512" hashValue="TnL2hPSbDHHqk347RJzCqM00xBWmX2wri3uMje/JCS2+ocHtJxozXa5XFBKl2tYEz3WpO4LZwXE+rPVTylcmUw==" saltValue="fPXVq4mrWvQJOgEKpmqzI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61" zoomScale="70" zoomScaleNormal="25" zoomScaleSheetLayoutView="70" workbookViewId="0">
      <selection activeCell="AF95" sqref="AF95"/>
    </sheetView>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360</v>
      </c>
      <c r="DK2" s="1162"/>
      <c r="DL2" s="1162"/>
      <c r="DM2" s="1162"/>
      <c r="DN2" s="1162"/>
      <c r="DO2" s="1163"/>
      <c r="DP2" s="249"/>
      <c r="DQ2" s="1161" t="s">
        <v>361</v>
      </c>
      <c r="DR2" s="1162"/>
      <c r="DS2" s="1162"/>
      <c r="DT2" s="1162"/>
      <c r="DU2" s="1162"/>
      <c r="DV2" s="1162"/>
      <c r="DW2" s="1162"/>
      <c r="DX2" s="1162"/>
      <c r="DY2" s="1162"/>
      <c r="DZ2" s="1163"/>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14" t="s">
        <v>362</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46" t="s">
        <v>364</v>
      </c>
      <c r="B5" s="1047"/>
      <c r="C5" s="1047"/>
      <c r="D5" s="1047"/>
      <c r="E5" s="1047"/>
      <c r="F5" s="1047"/>
      <c r="G5" s="1047"/>
      <c r="H5" s="1047"/>
      <c r="I5" s="1047"/>
      <c r="J5" s="1047"/>
      <c r="K5" s="1047"/>
      <c r="L5" s="1047"/>
      <c r="M5" s="1047"/>
      <c r="N5" s="1047"/>
      <c r="O5" s="1047"/>
      <c r="P5" s="1048"/>
      <c r="Q5" s="1052" t="s">
        <v>365</v>
      </c>
      <c r="R5" s="1053"/>
      <c r="S5" s="1053"/>
      <c r="T5" s="1053"/>
      <c r="U5" s="1054"/>
      <c r="V5" s="1052" t="s">
        <v>366</v>
      </c>
      <c r="W5" s="1053"/>
      <c r="X5" s="1053"/>
      <c r="Y5" s="1053"/>
      <c r="Z5" s="1054"/>
      <c r="AA5" s="1052" t="s">
        <v>367</v>
      </c>
      <c r="AB5" s="1053"/>
      <c r="AC5" s="1053"/>
      <c r="AD5" s="1053"/>
      <c r="AE5" s="1053"/>
      <c r="AF5" s="1164" t="s">
        <v>368</v>
      </c>
      <c r="AG5" s="1053"/>
      <c r="AH5" s="1053"/>
      <c r="AI5" s="1053"/>
      <c r="AJ5" s="1068"/>
      <c r="AK5" s="1053" t="s">
        <v>369</v>
      </c>
      <c r="AL5" s="1053"/>
      <c r="AM5" s="1053"/>
      <c r="AN5" s="1053"/>
      <c r="AO5" s="1054"/>
      <c r="AP5" s="1052" t="s">
        <v>370</v>
      </c>
      <c r="AQ5" s="1053"/>
      <c r="AR5" s="1053"/>
      <c r="AS5" s="1053"/>
      <c r="AT5" s="1054"/>
      <c r="AU5" s="1052" t="s">
        <v>371</v>
      </c>
      <c r="AV5" s="1053"/>
      <c r="AW5" s="1053"/>
      <c r="AX5" s="1053"/>
      <c r="AY5" s="1068"/>
      <c r="AZ5" s="256"/>
      <c r="BA5" s="256"/>
      <c r="BB5" s="256"/>
      <c r="BC5" s="256"/>
      <c r="BD5" s="256"/>
      <c r="BE5" s="257"/>
      <c r="BF5" s="257"/>
      <c r="BG5" s="257"/>
      <c r="BH5" s="257"/>
      <c r="BI5" s="257"/>
      <c r="BJ5" s="257"/>
      <c r="BK5" s="257"/>
      <c r="BL5" s="257"/>
      <c r="BM5" s="257"/>
      <c r="BN5" s="257"/>
      <c r="BO5" s="257"/>
      <c r="BP5" s="257"/>
      <c r="BQ5" s="1046" t="s">
        <v>372</v>
      </c>
      <c r="BR5" s="1047"/>
      <c r="BS5" s="1047"/>
      <c r="BT5" s="1047"/>
      <c r="BU5" s="1047"/>
      <c r="BV5" s="1047"/>
      <c r="BW5" s="1047"/>
      <c r="BX5" s="1047"/>
      <c r="BY5" s="1047"/>
      <c r="BZ5" s="1047"/>
      <c r="CA5" s="1047"/>
      <c r="CB5" s="1047"/>
      <c r="CC5" s="1047"/>
      <c r="CD5" s="1047"/>
      <c r="CE5" s="1047"/>
      <c r="CF5" s="1047"/>
      <c r="CG5" s="1048"/>
      <c r="CH5" s="1052" t="s">
        <v>373</v>
      </c>
      <c r="CI5" s="1053"/>
      <c r="CJ5" s="1053"/>
      <c r="CK5" s="1053"/>
      <c r="CL5" s="1054"/>
      <c r="CM5" s="1052" t="s">
        <v>374</v>
      </c>
      <c r="CN5" s="1053"/>
      <c r="CO5" s="1053"/>
      <c r="CP5" s="1053"/>
      <c r="CQ5" s="1054"/>
      <c r="CR5" s="1052" t="s">
        <v>375</v>
      </c>
      <c r="CS5" s="1053"/>
      <c r="CT5" s="1053"/>
      <c r="CU5" s="1053"/>
      <c r="CV5" s="1054"/>
      <c r="CW5" s="1052" t="s">
        <v>376</v>
      </c>
      <c r="CX5" s="1053"/>
      <c r="CY5" s="1053"/>
      <c r="CZ5" s="1053"/>
      <c r="DA5" s="1054"/>
      <c r="DB5" s="1052" t="s">
        <v>377</v>
      </c>
      <c r="DC5" s="1053"/>
      <c r="DD5" s="1053"/>
      <c r="DE5" s="1053"/>
      <c r="DF5" s="1054"/>
      <c r="DG5" s="1149" t="s">
        <v>378</v>
      </c>
      <c r="DH5" s="1150"/>
      <c r="DI5" s="1150"/>
      <c r="DJ5" s="1150"/>
      <c r="DK5" s="1151"/>
      <c r="DL5" s="1149" t="s">
        <v>379</v>
      </c>
      <c r="DM5" s="1150"/>
      <c r="DN5" s="1150"/>
      <c r="DO5" s="1150"/>
      <c r="DP5" s="1151"/>
      <c r="DQ5" s="1052" t="s">
        <v>380</v>
      </c>
      <c r="DR5" s="1053"/>
      <c r="DS5" s="1053"/>
      <c r="DT5" s="1053"/>
      <c r="DU5" s="1054"/>
      <c r="DV5" s="1052" t="s">
        <v>371</v>
      </c>
      <c r="DW5" s="1053"/>
      <c r="DX5" s="1053"/>
      <c r="DY5" s="1053"/>
      <c r="DZ5" s="1068"/>
      <c r="EA5" s="254"/>
    </row>
    <row r="6" spans="1:131" s="255" customFormat="1" ht="26.25" customHeight="1" thickBot="1" x14ac:dyDescent="0.25">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2">
      <c r="A7" s="258">
        <v>1</v>
      </c>
      <c r="B7" s="1101" t="s">
        <v>381</v>
      </c>
      <c r="C7" s="1102"/>
      <c r="D7" s="1102"/>
      <c r="E7" s="1102"/>
      <c r="F7" s="1102"/>
      <c r="G7" s="1102"/>
      <c r="H7" s="1102"/>
      <c r="I7" s="1102"/>
      <c r="J7" s="1102"/>
      <c r="K7" s="1102"/>
      <c r="L7" s="1102"/>
      <c r="M7" s="1102"/>
      <c r="N7" s="1102"/>
      <c r="O7" s="1102"/>
      <c r="P7" s="1103"/>
      <c r="Q7" s="1155">
        <v>14719</v>
      </c>
      <c r="R7" s="1156"/>
      <c r="S7" s="1156"/>
      <c r="T7" s="1156"/>
      <c r="U7" s="1156"/>
      <c r="V7" s="1156">
        <v>13797</v>
      </c>
      <c r="W7" s="1156"/>
      <c r="X7" s="1156"/>
      <c r="Y7" s="1156"/>
      <c r="Z7" s="1156"/>
      <c r="AA7" s="1156">
        <v>922</v>
      </c>
      <c r="AB7" s="1156"/>
      <c r="AC7" s="1156"/>
      <c r="AD7" s="1156"/>
      <c r="AE7" s="1157"/>
      <c r="AF7" s="1158">
        <v>711</v>
      </c>
      <c r="AG7" s="1159"/>
      <c r="AH7" s="1159"/>
      <c r="AI7" s="1159"/>
      <c r="AJ7" s="1160"/>
      <c r="AK7" s="1142"/>
      <c r="AL7" s="1143"/>
      <c r="AM7" s="1143"/>
      <c r="AN7" s="1143"/>
      <c r="AO7" s="1143"/>
      <c r="AP7" s="1143">
        <v>20343</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592</v>
      </c>
      <c r="BT7" s="1147"/>
      <c r="BU7" s="1147"/>
      <c r="BV7" s="1147"/>
      <c r="BW7" s="1147"/>
      <c r="BX7" s="1147"/>
      <c r="BY7" s="1147"/>
      <c r="BZ7" s="1147"/>
      <c r="CA7" s="1147"/>
      <c r="CB7" s="1147"/>
      <c r="CC7" s="1147"/>
      <c r="CD7" s="1147"/>
      <c r="CE7" s="1147"/>
      <c r="CF7" s="1147"/>
      <c r="CG7" s="1148"/>
      <c r="CH7" s="1139">
        <v>3</v>
      </c>
      <c r="CI7" s="1140"/>
      <c r="CJ7" s="1140"/>
      <c r="CK7" s="1140"/>
      <c r="CL7" s="1141"/>
      <c r="CM7" s="1139">
        <v>39</v>
      </c>
      <c r="CN7" s="1140"/>
      <c r="CO7" s="1140"/>
      <c r="CP7" s="1140"/>
      <c r="CQ7" s="1141"/>
      <c r="CR7" s="1139">
        <v>10</v>
      </c>
      <c r="CS7" s="1140"/>
      <c r="CT7" s="1140"/>
      <c r="CU7" s="1140"/>
      <c r="CV7" s="1141"/>
      <c r="CW7" s="1139" t="s">
        <v>578</v>
      </c>
      <c r="CX7" s="1140"/>
      <c r="CY7" s="1140"/>
      <c r="CZ7" s="1140"/>
      <c r="DA7" s="1141"/>
      <c r="DB7" s="1139" t="s">
        <v>578</v>
      </c>
      <c r="DC7" s="1140"/>
      <c r="DD7" s="1140"/>
      <c r="DE7" s="1140"/>
      <c r="DF7" s="1141"/>
      <c r="DG7" s="1139" t="s">
        <v>578</v>
      </c>
      <c r="DH7" s="1140"/>
      <c r="DI7" s="1140"/>
      <c r="DJ7" s="1140"/>
      <c r="DK7" s="1141"/>
      <c r="DL7" s="1139" t="s">
        <v>578</v>
      </c>
      <c r="DM7" s="1140"/>
      <c r="DN7" s="1140"/>
      <c r="DO7" s="1140"/>
      <c r="DP7" s="1141"/>
      <c r="DQ7" s="1139" t="s">
        <v>578</v>
      </c>
      <c r="DR7" s="1140"/>
      <c r="DS7" s="1140"/>
      <c r="DT7" s="1140"/>
      <c r="DU7" s="1141"/>
      <c r="DV7" s="1166"/>
      <c r="DW7" s="1167"/>
      <c r="DX7" s="1167"/>
      <c r="DY7" s="1167"/>
      <c r="DZ7" s="1168"/>
      <c r="EA7" s="254"/>
    </row>
    <row r="8" spans="1:131" s="255" customFormat="1" ht="26.25" customHeight="1" x14ac:dyDescent="0.2">
      <c r="A8" s="261">
        <v>2</v>
      </c>
      <c r="B8" s="1088" t="s">
        <v>382</v>
      </c>
      <c r="C8" s="1089"/>
      <c r="D8" s="1089"/>
      <c r="E8" s="1089"/>
      <c r="F8" s="1089"/>
      <c r="G8" s="1089"/>
      <c r="H8" s="1089"/>
      <c r="I8" s="1089"/>
      <c r="J8" s="1089"/>
      <c r="K8" s="1089"/>
      <c r="L8" s="1089"/>
      <c r="M8" s="1089"/>
      <c r="N8" s="1089"/>
      <c r="O8" s="1089"/>
      <c r="P8" s="1090"/>
      <c r="Q8" s="1094">
        <v>82</v>
      </c>
      <c r="R8" s="1095"/>
      <c r="S8" s="1095"/>
      <c r="T8" s="1095"/>
      <c r="U8" s="1095"/>
      <c r="V8" s="1095">
        <v>80</v>
      </c>
      <c r="W8" s="1095"/>
      <c r="X8" s="1095"/>
      <c r="Y8" s="1095"/>
      <c r="Z8" s="1095"/>
      <c r="AA8" s="1095">
        <v>2</v>
      </c>
      <c r="AB8" s="1095"/>
      <c r="AC8" s="1095"/>
      <c r="AD8" s="1095"/>
      <c r="AE8" s="1096"/>
      <c r="AF8" s="1070">
        <v>2</v>
      </c>
      <c r="AG8" s="1071"/>
      <c r="AH8" s="1071"/>
      <c r="AI8" s="1071"/>
      <c r="AJ8" s="1072"/>
      <c r="AK8" s="1137" t="s">
        <v>572</v>
      </c>
      <c r="AL8" s="1138"/>
      <c r="AM8" s="1138"/>
      <c r="AN8" s="1138"/>
      <c r="AO8" s="1138"/>
      <c r="AP8" s="1138" t="s">
        <v>572</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593</v>
      </c>
      <c r="BT8" s="1066"/>
      <c r="BU8" s="1066"/>
      <c r="BV8" s="1066"/>
      <c r="BW8" s="1066"/>
      <c r="BX8" s="1066"/>
      <c r="BY8" s="1066"/>
      <c r="BZ8" s="1066"/>
      <c r="CA8" s="1066"/>
      <c r="CB8" s="1066"/>
      <c r="CC8" s="1066"/>
      <c r="CD8" s="1066"/>
      <c r="CE8" s="1066"/>
      <c r="CF8" s="1066"/>
      <c r="CG8" s="1067"/>
      <c r="CH8" s="1040">
        <v>-6</v>
      </c>
      <c r="CI8" s="1041"/>
      <c r="CJ8" s="1041"/>
      <c r="CK8" s="1041"/>
      <c r="CL8" s="1042"/>
      <c r="CM8" s="1040">
        <v>147</v>
      </c>
      <c r="CN8" s="1041"/>
      <c r="CO8" s="1041"/>
      <c r="CP8" s="1041"/>
      <c r="CQ8" s="1042"/>
      <c r="CR8" s="1040">
        <v>215</v>
      </c>
      <c r="CS8" s="1041"/>
      <c r="CT8" s="1041"/>
      <c r="CU8" s="1041"/>
      <c r="CV8" s="1042"/>
      <c r="CW8" s="1040" t="s">
        <v>578</v>
      </c>
      <c r="CX8" s="1041"/>
      <c r="CY8" s="1041"/>
      <c r="CZ8" s="1041"/>
      <c r="DA8" s="1042"/>
      <c r="DB8" s="1040" t="s">
        <v>578</v>
      </c>
      <c r="DC8" s="1041"/>
      <c r="DD8" s="1041"/>
      <c r="DE8" s="1041"/>
      <c r="DF8" s="1042"/>
      <c r="DG8" s="1040" t="s">
        <v>578</v>
      </c>
      <c r="DH8" s="1041"/>
      <c r="DI8" s="1041"/>
      <c r="DJ8" s="1041"/>
      <c r="DK8" s="1042"/>
      <c r="DL8" s="1040" t="s">
        <v>578</v>
      </c>
      <c r="DM8" s="1041"/>
      <c r="DN8" s="1041"/>
      <c r="DO8" s="1041"/>
      <c r="DP8" s="1042"/>
      <c r="DQ8" s="1040" t="s">
        <v>578</v>
      </c>
      <c r="DR8" s="1041"/>
      <c r="DS8" s="1041"/>
      <c r="DT8" s="1041"/>
      <c r="DU8" s="1042"/>
      <c r="DV8" s="1043"/>
      <c r="DW8" s="1044"/>
      <c r="DX8" s="1044"/>
      <c r="DY8" s="1044"/>
      <c r="DZ8" s="1045"/>
      <c r="EA8" s="254"/>
    </row>
    <row r="9" spans="1:131" s="255" customFormat="1" ht="26.25" customHeight="1" x14ac:dyDescent="0.2">
      <c r="A9" s="261">
        <v>3</v>
      </c>
      <c r="B9" s="1088" t="s">
        <v>383</v>
      </c>
      <c r="C9" s="1089"/>
      <c r="D9" s="1089"/>
      <c r="E9" s="1089"/>
      <c r="F9" s="1089"/>
      <c r="G9" s="1089"/>
      <c r="H9" s="1089"/>
      <c r="I9" s="1089"/>
      <c r="J9" s="1089"/>
      <c r="K9" s="1089"/>
      <c r="L9" s="1089"/>
      <c r="M9" s="1089"/>
      <c r="N9" s="1089"/>
      <c r="O9" s="1089"/>
      <c r="P9" s="1090"/>
      <c r="Q9" s="1094">
        <v>252</v>
      </c>
      <c r="R9" s="1095"/>
      <c r="S9" s="1095"/>
      <c r="T9" s="1095"/>
      <c r="U9" s="1095"/>
      <c r="V9" s="1095">
        <v>216</v>
      </c>
      <c r="W9" s="1095"/>
      <c r="X9" s="1095"/>
      <c r="Y9" s="1095"/>
      <c r="Z9" s="1095"/>
      <c r="AA9" s="1095">
        <v>36</v>
      </c>
      <c r="AB9" s="1095"/>
      <c r="AC9" s="1095"/>
      <c r="AD9" s="1095"/>
      <c r="AE9" s="1096"/>
      <c r="AF9" s="1070">
        <v>1</v>
      </c>
      <c r="AG9" s="1071"/>
      <c r="AH9" s="1071"/>
      <c r="AI9" s="1071"/>
      <c r="AJ9" s="1072"/>
      <c r="AK9" s="1137" t="s">
        <v>572</v>
      </c>
      <c r="AL9" s="1138"/>
      <c r="AM9" s="1138"/>
      <c r="AN9" s="1138"/>
      <c r="AO9" s="1138"/>
      <c r="AP9" s="1138" t="s">
        <v>572</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2">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2">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2">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2">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2">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2">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2">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2">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2">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2">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2">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5">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2">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384</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5">
      <c r="A23" s="264" t="s">
        <v>385</v>
      </c>
      <c r="B23" s="995" t="s">
        <v>386</v>
      </c>
      <c r="C23" s="996"/>
      <c r="D23" s="996"/>
      <c r="E23" s="996"/>
      <c r="F23" s="996"/>
      <c r="G23" s="996"/>
      <c r="H23" s="996"/>
      <c r="I23" s="996"/>
      <c r="J23" s="996"/>
      <c r="K23" s="996"/>
      <c r="L23" s="996"/>
      <c r="M23" s="996"/>
      <c r="N23" s="996"/>
      <c r="O23" s="996"/>
      <c r="P23" s="997"/>
      <c r="Q23" s="1119">
        <v>15053</v>
      </c>
      <c r="R23" s="1120"/>
      <c r="S23" s="1120"/>
      <c r="T23" s="1120"/>
      <c r="U23" s="1120"/>
      <c r="V23" s="1120">
        <v>14093</v>
      </c>
      <c r="W23" s="1120"/>
      <c r="X23" s="1120"/>
      <c r="Y23" s="1120"/>
      <c r="Z23" s="1120"/>
      <c r="AA23" s="1120">
        <v>960</v>
      </c>
      <c r="AB23" s="1120"/>
      <c r="AC23" s="1120"/>
      <c r="AD23" s="1120"/>
      <c r="AE23" s="1121"/>
      <c r="AF23" s="1122">
        <v>714</v>
      </c>
      <c r="AG23" s="1120"/>
      <c r="AH23" s="1120"/>
      <c r="AI23" s="1120"/>
      <c r="AJ23" s="1123"/>
      <c r="AK23" s="1124"/>
      <c r="AL23" s="1125"/>
      <c r="AM23" s="1125"/>
      <c r="AN23" s="1125"/>
      <c r="AO23" s="1125"/>
      <c r="AP23" s="1120">
        <v>20343</v>
      </c>
      <c r="AQ23" s="1120"/>
      <c r="AR23" s="1120"/>
      <c r="AS23" s="1120"/>
      <c r="AT23" s="1120"/>
      <c r="AU23" s="1126"/>
      <c r="AV23" s="1126"/>
      <c r="AW23" s="1126"/>
      <c r="AX23" s="1126"/>
      <c r="AY23" s="1127"/>
      <c r="AZ23" s="1116" t="s">
        <v>176</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2">
      <c r="A24" s="1115" t="s">
        <v>387</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5">
      <c r="A25" s="1114" t="s">
        <v>388</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2">
      <c r="A26" s="1046" t="s">
        <v>364</v>
      </c>
      <c r="B26" s="1047"/>
      <c r="C26" s="1047"/>
      <c r="D26" s="1047"/>
      <c r="E26" s="1047"/>
      <c r="F26" s="1047"/>
      <c r="G26" s="1047"/>
      <c r="H26" s="1047"/>
      <c r="I26" s="1047"/>
      <c r="J26" s="1047"/>
      <c r="K26" s="1047"/>
      <c r="L26" s="1047"/>
      <c r="M26" s="1047"/>
      <c r="N26" s="1047"/>
      <c r="O26" s="1047"/>
      <c r="P26" s="1048"/>
      <c r="Q26" s="1052" t="s">
        <v>389</v>
      </c>
      <c r="R26" s="1053"/>
      <c r="S26" s="1053"/>
      <c r="T26" s="1053"/>
      <c r="U26" s="1054"/>
      <c r="V26" s="1052" t="s">
        <v>390</v>
      </c>
      <c r="W26" s="1053"/>
      <c r="X26" s="1053"/>
      <c r="Y26" s="1053"/>
      <c r="Z26" s="1054"/>
      <c r="AA26" s="1052" t="s">
        <v>391</v>
      </c>
      <c r="AB26" s="1053"/>
      <c r="AC26" s="1053"/>
      <c r="AD26" s="1053"/>
      <c r="AE26" s="1053"/>
      <c r="AF26" s="1110" t="s">
        <v>392</v>
      </c>
      <c r="AG26" s="1059"/>
      <c r="AH26" s="1059"/>
      <c r="AI26" s="1059"/>
      <c r="AJ26" s="1111"/>
      <c r="AK26" s="1053" t="s">
        <v>393</v>
      </c>
      <c r="AL26" s="1053"/>
      <c r="AM26" s="1053"/>
      <c r="AN26" s="1053"/>
      <c r="AO26" s="1054"/>
      <c r="AP26" s="1052" t="s">
        <v>394</v>
      </c>
      <c r="AQ26" s="1053"/>
      <c r="AR26" s="1053"/>
      <c r="AS26" s="1053"/>
      <c r="AT26" s="1054"/>
      <c r="AU26" s="1052" t="s">
        <v>395</v>
      </c>
      <c r="AV26" s="1053"/>
      <c r="AW26" s="1053"/>
      <c r="AX26" s="1053"/>
      <c r="AY26" s="1054"/>
      <c r="AZ26" s="1052" t="s">
        <v>396</v>
      </c>
      <c r="BA26" s="1053"/>
      <c r="BB26" s="1053"/>
      <c r="BC26" s="1053"/>
      <c r="BD26" s="1054"/>
      <c r="BE26" s="1052" t="s">
        <v>371</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5">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2">
      <c r="A28" s="266">
        <v>1</v>
      </c>
      <c r="B28" s="1101" t="s">
        <v>397</v>
      </c>
      <c r="C28" s="1102"/>
      <c r="D28" s="1102"/>
      <c r="E28" s="1102"/>
      <c r="F28" s="1102"/>
      <c r="G28" s="1102"/>
      <c r="H28" s="1102"/>
      <c r="I28" s="1102"/>
      <c r="J28" s="1102"/>
      <c r="K28" s="1102"/>
      <c r="L28" s="1102"/>
      <c r="M28" s="1102"/>
      <c r="N28" s="1102"/>
      <c r="O28" s="1102"/>
      <c r="P28" s="1103"/>
      <c r="Q28" s="1104">
        <v>3187</v>
      </c>
      <c r="R28" s="1105"/>
      <c r="S28" s="1105"/>
      <c r="T28" s="1105"/>
      <c r="U28" s="1105"/>
      <c r="V28" s="1105">
        <v>3178</v>
      </c>
      <c r="W28" s="1105"/>
      <c r="X28" s="1105"/>
      <c r="Y28" s="1105"/>
      <c r="Z28" s="1105"/>
      <c r="AA28" s="1105">
        <v>9</v>
      </c>
      <c r="AB28" s="1105"/>
      <c r="AC28" s="1105"/>
      <c r="AD28" s="1105"/>
      <c r="AE28" s="1106"/>
      <c r="AF28" s="1107">
        <v>9</v>
      </c>
      <c r="AG28" s="1105"/>
      <c r="AH28" s="1105"/>
      <c r="AI28" s="1105"/>
      <c r="AJ28" s="1108"/>
      <c r="AK28" s="1109">
        <v>290</v>
      </c>
      <c r="AL28" s="1097"/>
      <c r="AM28" s="1097"/>
      <c r="AN28" s="1097"/>
      <c r="AO28" s="1097"/>
      <c r="AP28" s="1097" t="s">
        <v>572</v>
      </c>
      <c r="AQ28" s="1097"/>
      <c r="AR28" s="1097"/>
      <c r="AS28" s="1097"/>
      <c r="AT28" s="1097"/>
      <c r="AU28" s="1097" t="s">
        <v>572</v>
      </c>
      <c r="AV28" s="1097"/>
      <c r="AW28" s="1097"/>
      <c r="AX28" s="1097"/>
      <c r="AY28" s="1097"/>
      <c r="AZ28" s="1098" t="s">
        <v>572</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2">
      <c r="A29" s="266">
        <v>2</v>
      </c>
      <c r="B29" s="1088" t="s">
        <v>398</v>
      </c>
      <c r="C29" s="1089"/>
      <c r="D29" s="1089"/>
      <c r="E29" s="1089"/>
      <c r="F29" s="1089"/>
      <c r="G29" s="1089"/>
      <c r="H29" s="1089"/>
      <c r="I29" s="1089"/>
      <c r="J29" s="1089"/>
      <c r="K29" s="1089"/>
      <c r="L29" s="1089"/>
      <c r="M29" s="1089"/>
      <c r="N29" s="1089"/>
      <c r="O29" s="1089"/>
      <c r="P29" s="1090"/>
      <c r="Q29" s="1094">
        <v>3191</v>
      </c>
      <c r="R29" s="1095"/>
      <c r="S29" s="1095"/>
      <c r="T29" s="1095"/>
      <c r="U29" s="1095"/>
      <c r="V29" s="1095">
        <v>2122</v>
      </c>
      <c r="W29" s="1095"/>
      <c r="X29" s="1095"/>
      <c r="Y29" s="1095"/>
      <c r="Z29" s="1095"/>
      <c r="AA29" s="1095">
        <v>69</v>
      </c>
      <c r="AB29" s="1095"/>
      <c r="AC29" s="1095"/>
      <c r="AD29" s="1095"/>
      <c r="AE29" s="1096"/>
      <c r="AF29" s="1070">
        <v>69</v>
      </c>
      <c r="AG29" s="1071"/>
      <c r="AH29" s="1071"/>
      <c r="AI29" s="1071"/>
      <c r="AJ29" s="1072"/>
      <c r="AK29" s="1031">
        <v>482</v>
      </c>
      <c r="AL29" s="1022"/>
      <c r="AM29" s="1022"/>
      <c r="AN29" s="1022"/>
      <c r="AO29" s="1022"/>
      <c r="AP29" s="1022" t="s">
        <v>572</v>
      </c>
      <c r="AQ29" s="1022"/>
      <c r="AR29" s="1022"/>
      <c r="AS29" s="1022"/>
      <c r="AT29" s="1022"/>
      <c r="AU29" s="1022" t="s">
        <v>572</v>
      </c>
      <c r="AV29" s="1022"/>
      <c r="AW29" s="1022"/>
      <c r="AX29" s="1022"/>
      <c r="AY29" s="1022"/>
      <c r="AZ29" s="1093" t="s">
        <v>572</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2">
      <c r="A30" s="266">
        <v>3</v>
      </c>
      <c r="B30" s="1088" t="s">
        <v>399</v>
      </c>
      <c r="C30" s="1089"/>
      <c r="D30" s="1089"/>
      <c r="E30" s="1089"/>
      <c r="F30" s="1089"/>
      <c r="G30" s="1089"/>
      <c r="H30" s="1089"/>
      <c r="I30" s="1089"/>
      <c r="J30" s="1089"/>
      <c r="K30" s="1089"/>
      <c r="L30" s="1089"/>
      <c r="M30" s="1089"/>
      <c r="N30" s="1089"/>
      <c r="O30" s="1089"/>
      <c r="P30" s="1090"/>
      <c r="Q30" s="1094">
        <v>313</v>
      </c>
      <c r="R30" s="1095"/>
      <c r="S30" s="1095"/>
      <c r="T30" s="1095"/>
      <c r="U30" s="1095"/>
      <c r="V30" s="1095">
        <v>303</v>
      </c>
      <c r="W30" s="1095"/>
      <c r="X30" s="1095"/>
      <c r="Y30" s="1095"/>
      <c r="Z30" s="1095"/>
      <c r="AA30" s="1095">
        <v>10</v>
      </c>
      <c r="AB30" s="1095"/>
      <c r="AC30" s="1095"/>
      <c r="AD30" s="1095"/>
      <c r="AE30" s="1096"/>
      <c r="AF30" s="1070">
        <v>10</v>
      </c>
      <c r="AG30" s="1071"/>
      <c r="AH30" s="1071"/>
      <c r="AI30" s="1071"/>
      <c r="AJ30" s="1072"/>
      <c r="AK30" s="1031">
        <v>115</v>
      </c>
      <c r="AL30" s="1022"/>
      <c r="AM30" s="1022"/>
      <c r="AN30" s="1022"/>
      <c r="AO30" s="1022"/>
      <c r="AP30" s="1022" t="s">
        <v>572</v>
      </c>
      <c r="AQ30" s="1022"/>
      <c r="AR30" s="1022"/>
      <c r="AS30" s="1022"/>
      <c r="AT30" s="1022"/>
      <c r="AU30" s="1022" t="s">
        <v>572</v>
      </c>
      <c r="AV30" s="1022"/>
      <c r="AW30" s="1022"/>
      <c r="AX30" s="1022"/>
      <c r="AY30" s="1022"/>
      <c r="AZ30" s="1093" t="s">
        <v>572</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2">
      <c r="A31" s="266">
        <v>4</v>
      </c>
      <c r="B31" s="1088" t="s">
        <v>400</v>
      </c>
      <c r="C31" s="1089"/>
      <c r="D31" s="1089"/>
      <c r="E31" s="1089"/>
      <c r="F31" s="1089"/>
      <c r="G31" s="1089"/>
      <c r="H31" s="1089"/>
      <c r="I31" s="1089"/>
      <c r="J31" s="1089"/>
      <c r="K31" s="1089"/>
      <c r="L31" s="1089"/>
      <c r="M31" s="1089"/>
      <c r="N31" s="1089"/>
      <c r="O31" s="1089"/>
      <c r="P31" s="1090"/>
      <c r="Q31" s="1094">
        <v>709</v>
      </c>
      <c r="R31" s="1095"/>
      <c r="S31" s="1095"/>
      <c r="T31" s="1095"/>
      <c r="U31" s="1095"/>
      <c r="V31" s="1095">
        <v>701</v>
      </c>
      <c r="W31" s="1095"/>
      <c r="X31" s="1095"/>
      <c r="Y31" s="1095"/>
      <c r="Z31" s="1095"/>
      <c r="AA31" s="1095">
        <v>8</v>
      </c>
      <c r="AB31" s="1095"/>
      <c r="AC31" s="1095"/>
      <c r="AD31" s="1095"/>
      <c r="AE31" s="1096"/>
      <c r="AF31" s="1070">
        <v>674</v>
      </c>
      <c r="AG31" s="1071"/>
      <c r="AH31" s="1071"/>
      <c r="AI31" s="1071"/>
      <c r="AJ31" s="1072"/>
      <c r="AK31" s="1031">
        <v>224</v>
      </c>
      <c r="AL31" s="1022"/>
      <c r="AM31" s="1022"/>
      <c r="AN31" s="1022"/>
      <c r="AO31" s="1022"/>
      <c r="AP31" s="1022">
        <v>3618</v>
      </c>
      <c r="AQ31" s="1022"/>
      <c r="AR31" s="1022"/>
      <c r="AS31" s="1022"/>
      <c r="AT31" s="1022"/>
      <c r="AU31" s="1022">
        <v>1324</v>
      </c>
      <c r="AV31" s="1022"/>
      <c r="AW31" s="1022"/>
      <c r="AX31" s="1022"/>
      <c r="AY31" s="1022"/>
      <c r="AZ31" s="1093" t="s">
        <v>578</v>
      </c>
      <c r="BA31" s="1093"/>
      <c r="BB31" s="1093"/>
      <c r="BC31" s="1093"/>
      <c r="BD31" s="1093"/>
      <c r="BE31" s="1083" t="s">
        <v>401</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2">
      <c r="A32" s="266">
        <v>5</v>
      </c>
      <c r="B32" s="1088" t="s">
        <v>402</v>
      </c>
      <c r="C32" s="1089"/>
      <c r="D32" s="1089"/>
      <c r="E32" s="1089"/>
      <c r="F32" s="1089"/>
      <c r="G32" s="1089"/>
      <c r="H32" s="1089"/>
      <c r="I32" s="1089"/>
      <c r="J32" s="1089"/>
      <c r="K32" s="1089"/>
      <c r="L32" s="1089"/>
      <c r="M32" s="1089"/>
      <c r="N32" s="1089"/>
      <c r="O32" s="1089"/>
      <c r="P32" s="1090"/>
      <c r="Q32" s="1094">
        <v>619</v>
      </c>
      <c r="R32" s="1095"/>
      <c r="S32" s="1095"/>
      <c r="T32" s="1095"/>
      <c r="U32" s="1095"/>
      <c r="V32" s="1095">
        <v>618</v>
      </c>
      <c r="W32" s="1095"/>
      <c r="X32" s="1095"/>
      <c r="Y32" s="1095"/>
      <c r="Z32" s="1095"/>
      <c r="AA32" s="1095">
        <v>1</v>
      </c>
      <c r="AB32" s="1095"/>
      <c r="AC32" s="1095"/>
      <c r="AD32" s="1095"/>
      <c r="AE32" s="1096"/>
      <c r="AF32" s="1070">
        <v>228</v>
      </c>
      <c r="AG32" s="1071"/>
      <c r="AH32" s="1071"/>
      <c r="AI32" s="1071"/>
      <c r="AJ32" s="1072"/>
      <c r="AK32" s="1031">
        <v>188</v>
      </c>
      <c r="AL32" s="1022"/>
      <c r="AM32" s="1022"/>
      <c r="AN32" s="1022"/>
      <c r="AO32" s="1022"/>
      <c r="AP32" s="1022" t="s">
        <v>578</v>
      </c>
      <c r="AQ32" s="1022"/>
      <c r="AR32" s="1022"/>
      <c r="AS32" s="1022"/>
      <c r="AT32" s="1022"/>
      <c r="AU32" s="1022" t="s">
        <v>578</v>
      </c>
      <c r="AV32" s="1022"/>
      <c r="AW32" s="1022"/>
      <c r="AX32" s="1022"/>
      <c r="AY32" s="1022"/>
      <c r="AZ32" s="1093" t="s">
        <v>578</v>
      </c>
      <c r="BA32" s="1093"/>
      <c r="BB32" s="1093"/>
      <c r="BC32" s="1093"/>
      <c r="BD32" s="1093"/>
      <c r="BE32" s="1083" t="s">
        <v>401</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2">
      <c r="A33" s="266">
        <v>6</v>
      </c>
      <c r="B33" s="1088" t="s">
        <v>403</v>
      </c>
      <c r="C33" s="1089"/>
      <c r="D33" s="1089"/>
      <c r="E33" s="1089"/>
      <c r="F33" s="1089"/>
      <c r="G33" s="1089"/>
      <c r="H33" s="1089"/>
      <c r="I33" s="1089"/>
      <c r="J33" s="1089"/>
      <c r="K33" s="1089"/>
      <c r="L33" s="1089"/>
      <c r="M33" s="1089"/>
      <c r="N33" s="1089"/>
      <c r="O33" s="1089"/>
      <c r="P33" s="1090"/>
      <c r="Q33" s="1094">
        <v>157</v>
      </c>
      <c r="R33" s="1095"/>
      <c r="S33" s="1095"/>
      <c r="T33" s="1095"/>
      <c r="U33" s="1095"/>
      <c r="V33" s="1095">
        <v>156</v>
      </c>
      <c r="W33" s="1095"/>
      <c r="X33" s="1095"/>
      <c r="Y33" s="1095"/>
      <c r="Z33" s="1095"/>
      <c r="AA33" s="1095">
        <v>1</v>
      </c>
      <c r="AB33" s="1095"/>
      <c r="AC33" s="1095"/>
      <c r="AD33" s="1095"/>
      <c r="AE33" s="1096"/>
      <c r="AF33" s="1070">
        <v>1</v>
      </c>
      <c r="AG33" s="1071"/>
      <c r="AH33" s="1071"/>
      <c r="AI33" s="1071"/>
      <c r="AJ33" s="1072"/>
      <c r="AK33" s="1031">
        <v>103</v>
      </c>
      <c r="AL33" s="1022"/>
      <c r="AM33" s="1022"/>
      <c r="AN33" s="1022"/>
      <c r="AO33" s="1022"/>
      <c r="AP33" s="1022">
        <v>734</v>
      </c>
      <c r="AQ33" s="1022"/>
      <c r="AR33" s="1022"/>
      <c r="AS33" s="1022"/>
      <c r="AT33" s="1022"/>
      <c r="AU33" s="1022">
        <v>708</v>
      </c>
      <c r="AV33" s="1022"/>
      <c r="AW33" s="1022"/>
      <c r="AX33" s="1022"/>
      <c r="AY33" s="1022"/>
      <c r="AZ33" s="1093" t="s">
        <v>578</v>
      </c>
      <c r="BA33" s="1093"/>
      <c r="BB33" s="1093"/>
      <c r="BC33" s="1093"/>
      <c r="BD33" s="1093"/>
      <c r="BE33" s="1083" t="s">
        <v>404</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2">
      <c r="A34" s="266">
        <v>7</v>
      </c>
      <c r="B34" s="1088" t="s">
        <v>405</v>
      </c>
      <c r="C34" s="1089"/>
      <c r="D34" s="1089"/>
      <c r="E34" s="1089"/>
      <c r="F34" s="1089"/>
      <c r="G34" s="1089"/>
      <c r="H34" s="1089"/>
      <c r="I34" s="1089"/>
      <c r="J34" s="1089"/>
      <c r="K34" s="1089"/>
      <c r="L34" s="1089"/>
      <c r="M34" s="1089"/>
      <c r="N34" s="1089"/>
      <c r="O34" s="1089"/>
      <c r="P34" s="1090"/>
      <c r="Q34" s="1094">
        <v>126</v>
      </c>
      <c r="R34" s="1095"/>
      <c r="S34" s="1095"/>
      <c r="T34" s="1095"/>
      <c r="U34" s="1095"/>
      <c r="V34" s="1095">
        <v>125</v>
      </c>
      <c r="W34" s="1095"/>
      <c r="X34" s="1095"/>
      <c r="Y34" s="1095"/>
      <c r="Z34" s="1095"/>
      <c r="AA34" s="1095">
        <v>1</v>
      </c>
      <c r="AB34" s="1095"/>
      <c r="AC34" s="1095"/>
      <c r="AD34" s="1095"/>
      <c r="AE34" s="1096"/>
      <c r="AF34" s="1070">
        <v>1</v>
      </c>
      <c r="AG34" s="1071"/>
      <c r="AH34" s="1071"/>
      <c r="AI34" s="1071"/>
      <c r="AJ34" s="1072"/>
      <c r="AK34" s="1031">
        <v>40</v>
      </c>
      <c r="AL34" s="1022"/>
      <c r="AM34" s="1022"/>
      <c r="AN34" s="1022"/>
      <c r="AO34" s="1022"/>
      <c r="AP34" s="1022">
        <v>194</v>
      </c>
      <c r="AQ34" s="1022"/>
      <c r="AR34" s="1022"/>
      <c r="AS34" s="1022"/>
      <c r="AT34" s="1022"/>
      <c r="AU34" s="1022">
        <v>191</v>
      </c>
      <c r="AV34" s="1022"/>
      <c r="AW34" s="1022"/>
      <c r="AX34" s="1022"/>
      <c r="AY34" s="1022"/>
      <c r="AZ34" s="1093" t="s">
        <v>578</v>
      </c>
      <c r="BA34" s="1093"/>
      <c r="BB34" s="1093"/>
      <c r="BC34" s="1093"/>
      <c r="BD34" s="1093"/>
      <c r="BE34" s="1083" t="s">
        <v>404</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2">
      <c r="A35" s="266">
        <v>8</v>
      </c>
      <c r="B35" s="1088" t="s">
        <v>406</v>
      </c>
      <c r="C35" s="1089"/>
      <c r="D35" s="1089"/>
      <c r="E35" s="1089"/>
      <c r="F35" s="1089"/>
      <c r="G35" s="1089"/>
      <c r="H35" s="1089"/>
      <c r="I35" s="1089"/>
      <c r="J35" s="1089"/>
      <c r="K35" s="1089"/>
      <c r="L35" s="1089"/>
      <c r="M35" s="1089"/>
      <c r="N35" s="1089"/>
      <c r="O35" s="1089"/>
      <c r="P35" s="1090"/>
      <c r="Q35" s="1094">
        <v>18</v>
      </c>
      <c r="R35" s="1095"/>
      <c r="S35" s="1095"/>
      <c r="T35" s="1095"/>
      <c r="U35" s="1095"/>
      <c r="V35" s="1095">
        <v>18</v>
      </c>
      <c r="W35" s="1095"/>
      <c r="X35" s="1095"/>
      <c r="Y35" s="1095"/>
      <c r="Z35" s="1095"/>
      <c r="AA35" s="1095">
        <v>0</v>
      </c>
      <c r="AB35" s="1095"/>
      <c r="AC35" s="1095"/>
      <c r="AD35" s="1095"/>
      <c r="AE35" s="1096"/>
      <c r="AF35" s="1070">
        <v>0</v>
      </c>
      <c r="AG35" s="1071"/>
      <c r="AH35" s="1071"/>
      <c r="AI35" s="1071"/>
      <c r="AJ35" s="1072"/>
      <c r="AK35" s="1031">
        <v>18</v>
      </c>
      <c r="AL35" s="1022"/>
      <c r="AM35" s="1022"/>
      <c r="AN35" s="1022"/>
      <c r="AO35" s="1022"/>
      <c r="AP35" s="1022" t="s">
        <v>578</v>
      </c>
      <c r="AQ35" s="1022"/>
      <c r="AR35" s="1022"/>
      <c r="AS35" s="1022"/>
      <c r="AT35" s="1022"/>
      <c r="AU35" s="1022" t="s">
        <v>578</v>
      </c>
      <c r="AV35" s="1022"/>
      <c r="AW35" s="1022"/>
      <c r="AX35" s="1022"/>
      <c r="AY35" s="1022"/>
      <c r="AZ35" s="1093" t="s">
        <v>578</v>
      </c>
      <c r="BA35" s="1093"/>
      <c r="BB35" s="1093"/>
      <c r="BC35" s="1093"/>
      <c r="BD35" s="1093"/>
      <c r="BE35" s="1083" t="s">
        <v>404</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2">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2">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2">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2">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2">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2">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2">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2">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2">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2">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2">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2">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2">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2">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2">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2">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2">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2">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2">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2">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2">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2">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2">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2">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2">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5">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2">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407</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5">
      <c r="A63" s="264" t="s">
        <v>385</v>
      </c>
      <c r="B63" s="995" t="s">
        <v>408</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992</v>
      </c>
      <c r="AG63" s="1010"/>
      <c r="AH63" s="1010"/>
      <c r="AI63" s="1010"/>
      <c r="AJ63" s="1081"/>
      <c r="AK63" s="1082"/>
      <c r="AL63" s="1014"/>
      <c r="AM63" s="1014"/>
      <c r="AN63" s="1014"/>
      <c r="AO63" s="1014"/>
      <c r="AP63" s="1010">
        <v>4546</v>
      </c>
      <c r="AQ63" s="1010"/>
      <c r="AR63" s="1010"/>
      <c r="AS63" s="1010"/>
      <c r="AT63" s="1010"/>
      <c r="AU63" s="1010">
        <v>2223</v>
      </c>
      <c r="AV63" s="1010"/>
      <c r="AW63" s="1010"/>
      <c r="AX63" s="1010"/>
      <c r="AY63" s="1010"/>
      <c r="AZ63" s="1076"/>
      <c r="BA63" s="1076"/>
      <c r="BB63" s="1076"/>
      <c r="BC63" s="1076"/>
      <c r="BD63" s="1076"/>
      <c r="BE63" s="1011"/>
      <c r="BF63" s="1011"/>
      <c r="BG63" s="1011"/>
      <c r="BH63" s="1011"/>
      <c r="BI63" s="1012"/>
      <c r="BJ63" s="1077" t="s">
        <v>176</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5">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2">
      <c r="A66" s="1046" t="s">
        <v>410</v>
      </c>
      <c r="B66" s="1047"/>
      <c r="C66" s="1047"/>
      <c r="D66" s="1047"/>
      <c r="E66" s="1047"/>
      <c r="F66" s="1047"/>
      <c r="G66" s="1047"/>
      <c r="H66" s="1047"/>
      <c r="I66" s="1047"/>
      <c r="J66" s="1047"/>
      <c r="K66" s="1047"/>
      <c r="L66" s="1047"/>
      <c r="M66" s="1047"/>
      <c r="N66" s="1047"/>
      <c r="O66" s="1047"/>
      <c r="P66" s="1048"/>
      <c r="Q66" s="1052" t="s">
        <v>389</v>
      </c>
      <c r="R66" s="1053"/>
      <c r="S66" s="1053"/>
      <c r="T66" s="1053"/>
      <c r="U66" s="1054"/>
      <c r="V66" s="1052" t="s">
        <v>411</v>
      </c>
      <c r="W66" s="1053"/>
      <c r="X66" s="1053"/>
      <c r="Y66" s="1053"/>
      <c r="Z66" s="1054"/>
      <c r="AA66" s="1052" t="s">
        <v>391</v>
      </c>
      <c r="AB66" s="1053"/>
      <c r="AC66" s="1053"/>
      <c r="AD66" s="1053"/>
      <c r="AE66" s="1054"/>
      <c r="AF66" s="1058" t="s">
        <v>392</v>
      </c>
      <c r="AG66" s="1059"/>
      <c r="AH66" s="1059"/>
      <c r="AI66" s="1059"/>
      <c r="AJ66" s="1060"/>
      <c r="AK66" s="1052" t="s">
        <v>393</v>
      </c>
      <c r="AL66" s="1047"/>
      <c r="AM66" s="1047"/>
      <c r="AN66" s="1047"/>
      <c r="AO66" s="1048"/>
      <c r="AP66" s="1052" t="s">
        <v>394</v>
      </c>
      <c r="AQ66" s="1053"/>
      <c r="AR66" s="1053"/>
      <c r="AS66" s="1053"/>
      <c r="AT66" s="1054"/>
      <c r="AU66" s="1052" t="s">
        <v>412</v>
      </c>
      <c r="AV66" s="1053"/>
      <c r="AW66" s="1053"/>
      <c r="AX66" s="1053"/>
      <c r="AY66" s="1054"/>
      <c r="AZ66" s="1052" t="s">
        <v>371</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5">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2">
      <c r="A68" s="258">
        <v>1</v>
      </c>
      <c r="B68" s="1036" t="s">
        <v>579</v>
      </c>
      <c r="C68" s="1037"/>
      <c r="D68" s="1037"/>
      <c r="E68" s="1037"/>
      <c r="F68" s="1037"/>
      <c r="G68" s="1037"/>
      <c r="H68" s="1037"/>
      <c r="I68" s="1037"/>
      <c r="J68" s="1037"/>
      <c r="K68" s="1037"/>
      <c r="L68" s="1037"/>
      <c r="M68" s="1037"/>
      <c r="N68" s="1037"/>
      <c r="O68" s="1037"/>
      <c r="P68" s="1038"/>
      <c r="Q68" s="1039">
        <v>42</v>
      </c>
      <c r="R68" s="1033"/>
      <c r="S68" s="1033"/>
      <c r="T68" s="1033"/>
      <c r="U68" s="1033"/>
      <c r="V68" s="1033">
        <v>40</v>
      </c>
      <c r="W68" s="1033"/>
      <c r="X68" s="1033"/>
      <c r="Y68" s="1033"/>
      <c r="Z68" s="1033"/>
      <c r="AA68" s="1033">
        <v>2</v>
      </c>
      <c r="AB68" s="1033"/>
      <c r="AC68" s="1033"/>
      <c r="AD68" s="1033"/>
      <c r="AE68" s="1033"/>
      <c r="AF68" s="1033">
        <v>2</v>
      </c>
      <c r="AG68" s="1033"/>
      <c r="AH68" s="1033"/>
      <c r="AI68" s="1033"/>
      <c r="AJ68" s="1033"/>
      <c r="AK68" s="1033" t="s">
        <v>594</v>
      </c>
      <c r="AL68" s="1033"/>
      <c r="AM68" s="1033"/>
      <c r="AN68" s="1033"/>
      <c r="AO68" s="1033"/>
      <c r="AP68" s="1033">
        <v>55</v>
      </c>
      <c r="AQ68" s="1033"/>
      <c r="AR68" s="1033"/>
      <c r="AS68" s="1033"/>
      <c r="AT68" s="1033"/>
      <c r="AU68" s="1033">
        <v>27</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2">
      <c r="A69" s="261">
        <v>2</v>
      </c>
      <c r="B69" s="1025" t="s">
        <v>580</v>
      </c>
      <c r="C69" s="1026"/>
      <c r="D69" s="1026"/>
      <c r="E69" s="1026"/>
      <c r="F69" s="1026"/>
      <c r="G69" s="1026"/>
      <c r="H69" s="1026"/>
      <c r="I69" s="1026"/>
      <c r="J69" s="1026"/>
      <c r="K69" s="1026"/>
      <c r="L69" s="1026"/>
      <c r="M69" s="1026"/>
      <c r="N69" s="1026"/>
      <c r="O69" s="1026"/>
      <c r="P69" s="1027"/>
      <c r="Q69" s="1028">
        <v>205</v>
      </c>
      <c r="R69" s="1022"/>
      <c r="S69" s="1022"/>
      <c r="T69" s="1022"/>
      <c r="U69" s="1022"/>
      <c r="V69" s="1022">
        <v>193</v>
      </c>
      <c r="W69" s="1022"/>
      <c r="X69" s="1022"/>
      <c r="Y69" s="1022"/>
      <c r="Z69" s="1022"/>
      <c r="AA69" s="1022">
        <v>11</v>
      </c>
      <c r="AB69" s="1022"/>
      <c r="AC69" s="1022"/>
      <c r="AD69" s="1022"/>
      <c r="AE69" s="1022"/>
      <c r="AF69" s="1022">
        <v>11</v>
      </c>
      <c r="AG69" s="1022"/>
      <c r="AH69" s="1022"/>
      <c r="AI69" s="1022"/>
      <c r="AJ69" s="1022"/>
      <c r="AK69" s="1022" t="s">
        <v>594</v>
      </c>
      <c r="AL69" s="1022"/>
      <c r="AM69" s="1022"/>
      <c r="AN69" s="1022"/>
      <c r="AO69" s="1022"/>
      <c r="AP69" s="1022" t="s">
        <v>594</v>
      </c>
      <c r="AQ69" s="1022"/>
      <c r="AR69" s="1022"/>
      <c r="AS69" s="1022"/>
      <c r="AT69" s="1022"/>
      <c r="AU69" s="1022" t="s">
        <v>595</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2">
      <c r="A70" s="261">
        <v>3</v>
      </c>
      <c r="B70" s="1025" t="s">
        <v>581</v>
      </c>
      <c r="C70" s="1026"/>
      <c r="D70" s="1026"/>
      <c r="E70" s="1026"/>
      <c r="F70" s="1026"/>
      <c r="G70" s="1026"/>
      <c r="H70" s="1026"/>
      <c r="I70" s="1026"/>
      <c r="J70" s="1026"/>
      <c r="K70" s="1026"/>
      <c r="L70" s="1026"/>
      <c r="M70" s="1026"/>
      <c r="N70" s="1026"/>
      <c r="O70" s="1026"/>
      <c r="P70" s="1027"/>
      <c r="Q70" s="1028">
        <v>215476</v>
      </c>
      <c r="R70" s="1022"/>
      <c r="S70" s="1022"/>
      <c r="T70" s="1022"/>
      <c r="U70" s="1022"/>
      <c r="V70" s="1022">
        <v>2206290</v>
      </c>
      <c r="W70" s="1022"/>
      <c r="X70" s="1022"/>
      <c r="Y70" s="1022"/>
      <c r="Z70" s="1022"/>
      <c r="AA70" s="1022">
        <v>9186</v>
      </c>
      <c r="AB70" s="1022"/>
      <c r="AC70" s="1022"/>
      <c r="AD70" s="1022"/>
      <c r="AE70" s="1022"/>
      <c r="AF70" s="1022">
        <v>9186</v>
      </c>
      <c r="AG70" s="1022"/>
      <c r="AH70" s="1022"/>
      <c r="AI70" s="1022"/>
      <c r="AJ70" s="1022"/>
      <c r="AK70" s="1022" t="s">
        <v>594</v>
      </c>
      <c r="AL70" s="1022"/>
      <c r="AM70" s="1022"/>
      <c r="AN70" s="1022"/>
      <c r="AO70" s="1022"/>
      <c r="AP70" s="1022" t="s">
        <v>594</v>
      </c>
      <c r="AQ70" s="1022"/>
      <c r="AR70" s="1022"/>
      <c r="AS70" s="1022"/>
      <c r="AT70" s="1022"/>
      <c r="AU70" s="1022" t="s">
        <v>595</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2">
      <c r="A71" s="261">
        <v>4</v>
      </c>
      <c r="B71" s="1025" t="s">
        <v>582</v>
      </c>
      <c r="C71" s="1026"/>
      <c r="D71" s="1026"/>
      <c r="E71" s="1026"/>
      <c r="F71" s="1026"/>
      <c r="G71" s="1026"/>
      <c r="H71" s="1026"/>
      <c r="I71" s="1026"/>
      <c r="J71" s="1026"/>
      <c r="K71" s="1026"/>
      <c r="L71" s="1026"/>
      <c r="M71" s="1026"/>
      <c r="N71" s="1026"/>
      <c r="O71" s="1026"/>
      <c r="P71" s="1027"/>
      <c r="Q71" s="1028">
        <v>149</v>
      </c>
      <c r="R71" s="1022"/>
      <c r="S71" s="1022"/>
      <c r="T71" s="1022"/>
      <c r="U71" s="1022"/>
      <c r="V71" s="1022">
        <v>95</v>
      </c>
      <c r="W71" s="1022"/>
      <c r="X71" s="1022"/>
      <c r="Y71" s="1022"/>
      <c r="Z71" s="1022"/>
      <c r="AA71" s="1022">
        <v>54</v>
      </c>
      <c r="AB71" s="1022"/>
      <c r="AC71" s="1022"/>
      <c r="AD71" s="1022"/>
      <c r="AE71" s="1022"/>
      <c r="AF71" s="1022">
        <v>54</v>
      </c>
      <c r="AG71" s="1022"/>
      <c r="AH71" s="1022"/>
      <c r="AI71" s="1022"/>
      <c r="AJ71" s="1022"/>
      <c r="AK71" s="1022" t="s">
        <v>594</v>
      </c>
      <c r="AL71" s="1022"/>
      <c r="AM71" s="1022"/>
      <c r="AN71" s="1022"/>
      <c r="AO71" s="1022"/>
      <c r="AP71" s="1022" t="s">
        <v>594</v>
      </c>
      <c r="AQ71" s="1022"/>
      <c r="AR71" s="1022"/>
      <c r="AS71" s="1022"/>
      <c r="AT71" s="1022"/>
      <c r="AU71" s="1022" t="s">
        <v>595</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2">
      <c r="A72" s="261">
        <v>5</v>
      </c>
      <c r="B72" s="1025" t="s">
        <v>583</v>
      </c>
      <c r="C72" s="1026"/>
      <c r="D72" s="1026"/>
      <c r="E72" s="1026"/>
      <c r="F72" s="1026"/>
      <c r="G72" s="1026"/>
      <c r="H72" s="1026"/>
      <c r="I72" s="1026"/>
      <c r="J72" s="1026"/>
      <c r="K72" s="1026"/>
      <c r="L72" s="1026"/>
      <c r="M72" s="1026"/>
      <c r="N72" s="1026"/>
      <c r="O72" s="1026"/>
      <c r="P72" s="1027"/>
      <c r="Q72" s="1028">
        <v>182</v>
      </c>
      <c r="R72" s="1022"/>
      <c r="S72" s="1022"/>
      <c r="T72" s="1022"/>
      <c r="U72" s="1022"/>
      <c r="V72" s="1022">
        <v>163</v>
      </c>
      <c r="W72" s="1022"/>
      <c r="X72" s="1022"/>
      <c r="Y72" s="1022"/>
      <c r="Z72" s="1022"/>
      <c r="AA72" s="1022">
        <v>19</v>
      </c>
      <c r="AB72" s="1022"/>
      <c r="AC72" s="1022"/>
      <c r="AD72" s="1022"/>
      <c r="AE72" s="1022"/>
      <c r="AF72" s="1022">
        <v>277</v>
      </c>
      <c r="AG72" s="1022"/>
      <c r="AH72" s="1022"/>
      <c r="AI72" s="1022"/>
      <c r="AJ72" s="1022"/>
      <c r="AK72" s="1022" t="s">
        <v>594</v>
      </c>
      <c r="AL72" s="1022"/>
      <c r="AM72" s="1022"/>
      <c r="AN72" s="1022"/>
      <c r="AO72" s="1022"/>
      <c r="AP72" s="1022" t="s">
        <v>594</v>
      </c>
      <c r="AQ72" s="1022"/>
      <c r="AR72" s="1022"/>
      <c r="AS72" s="1022"/>
      <c r="AT72" s="1022"/>
      <c r="AU72" s="1022" t="s">
        <v>595</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2">
      <c r="A73" s="261">
        <v>6</v>
      </c>
      <c r="B73" s="1025" t="s">
        <v>584</v>
      </c>
      <c r="C73" s="1026"/>
      <c r="D73" s="1026"/>
      <c r="E73" s="1026"/>
      <c r="F73" s="1026"/>
      <c r="G73" s="1026"/>
      <c r="H73" s="1026"/>
      <c r="I73" s="1026"/>
      <c r="J73" s="1026"/>
      <c r="K73" s="1026"/>
      <c r="L73" s="1026"/>
      <c r="M73" s="1026"/>
      <c r="N73" s="1026"/>
      <c r="O73" s="1026"/>
      <c r="P73" s="1027"/>
      <c r="Q73" s="1028">
        <v>5089</v>
      </c>
      <c r="R73" s="1022"/>
      <c r="S73" s="1022"/>
      <c r="T73" s="1022"/>
      <c r="U73" s="1022"/>
      <c r="V73" s="1022">
        <v>4532</v>
      </c>
      <c r="W73" s="1022"/>
      <c r="X73" s="1022"/>
      <c r="Y73" s="1022"/>
      <c r="Z73" s="1022"/>
      <c r="AA73" s="1022">
        <v>557</v>
      </c>
      <c r="AB73" s="1022"/>
      <c r="AC73" s="1022"/>
      <c r="AD73" s="1022"/>
      <c r="AE73" s="1022"/>
      <c r="AF73" s="1022">
        <v>417</v>
      </c>
      <c r="AG73" s="1022"/>
      <c r="AH73" s="1022"/>
      <c r="AI73" s="1022"/>
      <c r="AJ73" s="1022"/>
      <c r="AK73" s="1022" t="s">
        <v>594</v>
      </c>
      <c r="AL73" s="1022"/>
      <c r="AM73" s="1022"/>
      <c r="AN73" s="1022"/>
      <c r="AO73" s="1022"/>
      <c r="AP73" s="1022">
        <v>1043</v>
      </c>
      <c r="AQ73" s="1022"/>
      <c r="AR73" s="1022"/>
      <c r="AS73" s="1022"/>
      <c r="AT73" s="1022"/>
      <c r="AU73" s="1022">
        <v>195</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2">
      <c r="A74" s="261">
        <v>7</v>
      </c>
      <c r="B74" s="1025" t="s">
        <v>585</v>
      </c>
      <c r="C74" s="1026"/>
      <c r="D74" s="1026"/>
      <c r="E74" s="1026"/>
      <c r="F74" s="1026"/>
      <c r="G74" s="1026"/>
      <c r="H74" s="1026"/>
      <c r="I74" s="1026"/>
      <c r="J74" s="1026"/>
      <c r="K74" s="1026"/>
      <c r="L74" s="1026"/>
      <c r="M74" s="1026"/>
      <c r="N74" s="1026"/>
      <c r="O74" s="1026"/>
      <c r="P74" s="1027"/>
      <c r="Q74" s="1028">
        <v>3211</v>
      </c>
      <c r="R74" s="1022"/>
      <c r="S74" s="1022"/>
      <c r="T74" s="1022"/>
      <c r="U74" s="1022"/>
      <c r="V74" s="1022">
        <v>2942</v>
      </c>
      <c r="W74" s="1022"/>
      <c r="X74" s="1022"/>
      <c r="Y74" s="1022"/>
      <c r="Z74" s="1022"/>
      <c r="AA74" s="1022">
        <v>269</v>
      </c>
      <c r="AB74" s="1022"/>
      <c r="AC74" s="1022"/>
      <c r="AD74" s="1022"/>
      <c r="AE74" s="1022"/>
      <c r="AF74" s="1022">
        <v>262</v>
      </c>
      <c r="AG74" s="1022"/>
      <c r="AH74" s="1022"/>
      <c r="AI74" s="1022"/>
      <c r="AJ74" s="1022"/>
      <c r="AK74" s="1022" t="s">
        <v>594</v>
      </c>
      <c r="AL74" s="1022"/>
      <c r="AM74" s="1022"/>
      <c r="AN74" s="1022"/>
      <c r="AO74" s="1022"/>
      <c r="AP74" s="1022">
        <v>382</v>
      </c>
      <c r="AQ74" s="1022"/>
      <c r="AR74" s="1022"/>
      <c r="AS74" s="1022"/>
      <c r="AT74" s="1022"/>
      <c r="AU74" s="1022">
        <v>49</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2">
      <c r="A75" s="261">
        <v>8</v>
      </c>
      <c r="B75" s="1025" t="s">
        <v>586</v>
      </c>
      <c r="C75" s="1026"/>
      <c r="D75" s="1026"/>
      <c r="E75" s="1026"/>
      <c r="F75" s="1026"/>
      <c r="G75" s="1026"/>
      <c r="H75" s="1026"/>
      <c r="I75" s="1026"/>
      <c r="J75" s="1026"/>
      <c r="K75" s="1026"/>
      <c r="L75" s="1026"/>
      <c r="M75" s="1026"/>
      <c r="N75" s="1026"/>
      <c r="O75" s="1026"/>
      <c r="P75" s="1027"/>
      <c r="Q75" s="1029">
        <v>8926</v>
      </c>
      <c r="R75" s="1030"/>
      <c r="S75" s="1030"/>
      <c r="T75" s="1030"/>
      <c r="U75" s="1031"/>
      <c r="V75" s="1032">
        <v>8384</v>
      </c>
      <c r="W75" s="1030"/>
      <c r="X75" s="1030"/>
      <c r="Y75" s="1030"/>
      <c r="Z75" s="1031"/>
      <c r="AA75" s="1032">
        <v>541</v>
      </c>
      <c r="AB75" s="1030"/>
      <c r="AC75" s="1030"/>
      <c r="AD75" s="1030"/>
      <c r="AE75" s="1031"/>
      <c r="AF75" s="1032">
        <v>541</v>
      </c>
      <c r="AG75" s="1030"/>
      <c r="AH75" s="1030"/>
      <c r="AI75" s="1030"/>
      <c r="AJ75" s="1031"/>
      <c r="AK75" s="1032" t="s">
        <v>594</v>
      </c>
      <c r="AL75" s="1030"/>
      <c r="AM75" s="1030"/>
      <c r="AN75" s="1030"/>
      <c r="AO75" s="1031"/>
      <c r="AP75" s="1032" t="s">
        <v>594</v>
      </c>
      <c r="AQ75" s="1030"/>
      <c r="AR75" s="1030"/>
      <c r="AS75" s="1030"/>
      <c r="AT75" s="1031"/>
      <c r="AU75" s="1032" t="s">
        <v>595</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2">
      <c r="A76" s="261">
        <v>9</v>
      </c>
      <c r="B76" s="1025" t="s">
        <v>587</v>
      </c>
      <c r="C76" s="1026"/>
      <c r="D76" s="1026"/>
      <c r="E76" s="1026"/>
      <c r="F76" s="1026"/>
      <c r="G76" s="1026"/>
      <c r="H76" s="1026"/>
      <c r="I76" s="1026"/>
      <c r="J76" s="1026"/>
      <c r="K76" s="1026"/>
      <c r="L76" s="1026"/>
      <c r="M76" s="1026"/>
      <c r="N76" s="1026"/>
      <c r="O76" s="1026"/>
      <c r="P76" s="1027"/>
      <c r="Q76" s="1029">
        <v>556</v>
      </c>
      <c r="R76" s="1030"/>
      <c r="S76" s="1030"/>
      <c r="T76" s="1030"/>
      <c r="U76" s="1031"/>
      <c r="V76" s="1032">
        <v>554</v>
      </c>
      <c r="W76" s="1030"/>
      <c r="X76" s="1030"/>
      <c r="Y76" s="1030"/>
      <c r="Z76" s="1031"/>
      <c r="AA76" s="1032">
        <v>2</v>
      </c>
      <c r="AB76" s="1030"/>
      <c r="AC76" s="1030"/>
      <c r="AD76" s="1030"/>
      <c r="AE76" s="1031"/>
      <c r="AF76" s="1032">
        <v>2</v>
      </c>
      <c r="AG76" s="1030"/>
      <c r="AH76" s="1030"/>
      <c r="AI76" s="1030"/>
      <c r="AJ76" s="1031"/>
      <c r="AK76" s="1032" t="s">
        <v>594</v>
      </c>
      <c r="AL76" s="1030"/>
      <c r="AM76" s="1030"/>
      <c r="AN76" s="1030"/>
      <c r="AO76" s="1031"/>
      <c r="AP76" s="1032" t="s">
        <v>594</v>
      </c>
      <c r="AQ76" s="1030"/>
      <c r="AR76" s="1030"/>
      <c r="AS76" s="1030"/>
      <c r="AT76" s="1031"/>
      <c r="AU76" s="1032" t="s">
        <v>595</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2">
      <c r="A77" s="261">
        <v>10</v>
      </c>
      <c r="B77" s="1025" t="s">
        <v>588</v>
      </c>
      <c r="C77" s="1026"/>
      <c r="D77" s="1026"/>
      <c r="E77" s="1026"/>
      <c r="F77" s="1026"/>
      <c r="G77" s="1026"/>
      <c r="H77" s="1026"/>
      <c r="I77" s="1026"/>
      <c r="J77" s="1026"/>
      <c r="K77" s="1026"/>
      <c r="L77" s="1026"/>
      <c r="M77" s="1026"/>
      <c r="N77" s="1026"/>
      <c r="O77" s="1026"/>
      <c r="P77" s="1027"/>
      <c r="Q77" s="1029">
        <v>38</v>
      </c>
      <c r="R77" s="1030"/>
      <c r="S77" s="1030"/>
      <c r="T77" s="1030"/>
      <c r="U77" s="1031"/>
      <c r="V77" s="1032">
        <v>23</v>
      </c>
      <c r="W77" s="1030"/>
      <c r="X77" s="1030"/>
      <c r="Y77" s="1030"/>
      <c r="Z77" s="1031"/>
      <c r="AA77" s="1032">
        <v>15</v>
      </c>
      <c r="AB77" s="1030"/>
      <c r="AC77" s="1030"/>
      <c r="AD77" s="1030"/>
      <c r="AE77" s="1031"/>
      <c r="AF77" s="1032">
        <v>15</v>
      </c>
      <c r="AG77" s="1030"/>
      <c r="AH77" s="1030"/>
      <c r="AI77" s="1030"/>
      <c r="AJ77" s="1031"/>
      <c r="AK77" s="1032" t="s">
        <v>594</v>
      </c>
      <c r="AL77" s="1030"/>
      <c r="AM77" s="1030"/>
      <c r="AN77" s="1030"/>
      <c r="AO77" s="1031"/>
      <c r="AP77" s="1032" t="s">
        <v>594</v>
      </c>
      <c r="AQ77" s="1030"/>
      <c r="AR77" s="1030"/>
      <c r="AS77" s="1030"/>
      <c r="AT77" s="1031"/>
      <c r="AU77" s="1032" t="s">
        <v>595</v>
      </c>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2">
      <c r="A78" s="261">
        <v>11</v>
      </c>
      <c r="B78" s="1025" t="s">
        <v>589</v>
      </c>
      <c r="C78" s="1026"/>
      <c r="D78" s="1026"/>
      <c r="E78" s="1026"/>
      <c r="F78" s="1026"/>
      <c r="G78" s="1026"/>
      <c r="H78" s="1026"/>
      <c r="I78" s="1026"/>
      <c r="J78" s="1026"/>
      <c r="K78" s="1026"/>
      <c r="L78" s="1026"/>
      <c r="M78" s="1026"/>
      <c r="N78" s="1026"/>
      <c r="O78" s="1026"/>
      <c r="P78" s="1027"/>
      <c r="Q78" s="1028">
        <v>31</v>
      </c>
      <c r="R78" s="1022"/>
      <c r="S78" s="1022"/>
      <c r="T78" s="1022"/>
      <c r="U78" s="1022"/>
      <c r="V78" s="1022">
        <v>22</v>
      </c>
      <c r="W78" s="1022"/>
      <c r="X78" s="1022"/>
      <c r="Y78" s="1022"/>
      <c r="Z78" s="1022"/>
      <c r="AA78" s="1022">
        <v>8</v>
      </c>
      <c r="AB78" s="1022"/>
      <c r="AC78" s="1022"/>
      <c r="AD78" s="1022"/>
      <c r="AE78" s="1022"/>
      <c r="AF78" s="1022">
        <v>8</v>
      </c>
      <c r="AG78" s="1022"/>
      <c r="AH78" s="1022"/>
      <c r="AI78" s="1022"/>
      <c r="AJ78" s="1022"/>
      <c r="AK78" s="1022" t="s">
        <v>594</v>
      </c>
      <c r="AL78" s="1022"/>
      <c r="AM78" s="1022"/>
      <c r="AN78" s="1022"/>
      <c r="AO78" s="1022"/>
      <c r="AP78" s="1022" t="s">
        <v>594</v>
      </c>
      <c r="AQ78" s="1022"/>
      <c r="AR78" s="1022"/>
      <c r="AS78" s="1022"/>
      <c r="AT78" s="1022"/>
      <c r="AU78" s="1022" t="s">
        <v>595</v>
      </c>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2">
      <c r="A79" s="261">
        <v>12</v>
      </c>
      <c r="B79" s="1025" t="s">
        <v>590</v>
      </c>
      <c r="C79" s="1026"/>
      <c r="D79" s="1026"/>
      <c r="E79" s="1026"/>
      <c r="F79" s="1026"/>
      <c r="G79" s="1026"/>
      <c r="H79" s="1026"/>
      <c r="I79" s="1026"/>
      <c r="J79" s="1026"/>
      <c r="K79" s="1026"/>
      <c r="L79" s="1026"/>
      <c r="M79" s="1026"/>
      <c r="N79" s="1026"/>
      <c r="O79" s="1026"/>
      <c r="P79" s="1027"/>
      <c r="Q79" s="1028">
        <v>1</v>
      </c>
      <c r="R79" s="1022"/>
      <c r="S79" s="1022"/>
      <c r="T79" s="1022"/>
      <c r="U79" s="1022"/>
      <c r="V79" s="1022">
        <v>0</v>
      </c>
      <c r="W79" s="1022"/>
      <c r="X79" s="1022"/>
      <c r="Y79" s="1022"/>
      <c r="Z79" s="1022"/>
      <c r="AA79" s="1022">
        <v>0</v>
      </c>
      <c r="AB79" s="1022"/>
      <c r="AC79" s="1022"/>
      <c r="AD79" s="1022"/>
      <c r="AE79" s="1022"/>
      <c r="AF79" s="1022">
        <v>0</v>
      </c>
      <c r="AG79" s="1022"/>
      <c r="AH79" s="1022"/>
      <c r="AI79" s="1022"/>
      <c r="AJ79" s="1022"/>
      <c r="AK79" s="1022" t="s">
        <v>594</v>
      </c>
      <c r="AL79" s="1022"/>
      <c r="AM79" s="1022"/>
      <c r="AN79" s="1022"/>
      <c r="AO79" s="1022"/>
      <c r="AP79" s="1022" t="s">
        <v>594</v>
      </c>
      <c r="AQ79" s="1022"/>
      <c r="AR79" s="1022"/>
      <c r="AS79" s="1022"/>
      <c r="AT79" s="1022"/>
      <c r="AU79" s="1022" t="s">
        <v>595</v>
      </c>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2">
      <c r="A80" s="261">
        <v>13</v>
      </c>
      <c r="B80" s="1025" t="s">
        <v>591</v>
      </c>
      <c r="C80" s="1026"/>
      <c r="D80" s="1026"/>
      <c r="E80" s="1026"/>
      <c r="F80" s="1026"/>
      <c r="G80" s="1026"/>
      <c r="H80" s="1026"/>
      <c r="I80" s="1026"/>
      <c r="J80" s="1026"/>
      <c r="K80" s="1026"/>
      <c r="L80" s="1026"/>
      <c r="M80" s="1026"/>
      <c r="N80" s="1026"/>
      <c r="O80" s="1026"/>
      <c r="P80" s="1027"/>
      <c r="Q80" s="1028">
        <v>46</v>
      </c>
      <c r="R80" s="1022"/>
      <c r="S80" s="1022"/>
      <c r="T80" s="1022"/>
      <c r="U80" s="1022"/>
      <c r="V80" s="1022">
        <v>46</v>
      </c>
      <c r="W80" s="1022"/>
      <c r="X80" s="1022"/>
      <c r="Y80" s="1022"/>
      <c r="Z80" s="1022"/>
      <c r="AA80" s="1022">
        <v>0</v>
      </c>
      <c r="AB80" s="1022"/>
      <c r="AC80" s="1022"/>
      <c r="AD80" s="1022"/>
      <c r="AE80" s="1022"/>
      <c r="AF80" s="1022">
        <v>0</v>
      </c>
      <c r="AG80" s="1022"/>
      <c r="AH80" s="1022"/>
      <c r="AI80" s="1022"/>
      <c r="AJ80" s="1022"/>
      <c r="AK80" s="1022" t="s">
        <v>594</v>
      </c>
      <c r="AL80" s="1022"/>
      <c r="AM80" s="1022"/>
      <c r="AN80" s="1022"/>
      <c r="AO80" s="1022"/>
      <c r="AP80" s="1022" t="s">
        <v>594</v>
      </c>
      <c r="AQ80" s="1022"/>
      <c r="AR80" s="1022"/>
      <c r="AS80" s="1022"/>
      <c r="AT80" s="1022"/>
      <c r="AU80" s="1022" t="s">
        <v>595</v>
      </c>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2">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2">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2">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2">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2">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2">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2">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5">
      <c r="A88" s="264" t="s">
        <v>385</v>
      </c>
      <c r="B88" s="995" t="s">
        <v>413</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10775</v>
      </c>
      <c r="AG88" s="1010"/>
      <c r="AH88" s="1010"/>
      <c r="AI88" s="1010"/>
      <c r="AJ88" s="1010"/>
      <c r="AK88" s="1014"/>
      <c r="AL88" s="1014"/>
      <c r="AM88" s="1014"/>
      <c r="AN88" s="1014"/>
      <c r="AO88" s="1014"/>
      <c r="AP88" s="1010">
        <v>1480</v>
      </c>
      <c r="AQ88" s="1010"/>
      <c r="AR88" s="1010"/>
      <c r="AS88" s="1010"/>
      <c r="AT88" s="1010"/>
      <c r="AU88" s="1010">
        <v>271</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995" t="s">
        <v>414</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225</v>
      </c>
      <c r="CS102" s="1002"/>
      <c r="CT102" s="1002"/>
      <c r="CU102" s="1002"/>
      <c r="CV102" s="1003"/>
      <c r="CW102" s="1001" t="s">
        <v>578</v>
      </c>
      <c r="CX102" s="1002"/>
      <c r="CY102" s="1002"/>
      <c r="CZ102" s="1002"/>
      <c r="DA102" s="1003"/>
      <c r="DB102" s="1001" t="s">
        <v>578</v>
      </c>
      <c r="DC102" s="1002"/>
      <c r="DD102" s="1002"/>
      <c r="DE102" s="1002"/>
      <c r="DF102" s="1003"/>
      <c r="DG102" s="1001" t="s">
        <v>578</v>
      </c>
      <c r="DH102" s="1002"/>
      <c r="DI102" s="1002"/>
      <c r="DJ102" s="1002"/>
      <c r="DK102" s="1003"/>
      <c r="DL102" s="1001" t="s">
        <v>578</v>
      </c>
      <c r="DM102" s="1002"/>
      <c r="DN102" s="1002"/>
      <c r="DO102" s="1002"/>
      <c r="DP102" s="1003"/>
      <c r="DQ102" s="1001" t="s">
        <v>578</v>
      </c>
      <c r="DR102" s="1002"/>
      <c r="DS102" s="1002"/>
      <c r="DT102" s="1002"/>
      <c r="DU102" s="1003"/>
      <c r="DV102" s="984"/>
      <c r="DW102" s="985"/>
      <c r="DX102" s="985"/>
      <c r="DY102" s="985"/>
      <c r="DZ102" s="986"/>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415</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416</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89" t="s">
        <v>419</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420</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2">
      <c r="A109" s="944" t="s">
        <v>421</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422</v>
      </c>
      <c r="AB109" s="945"/>
      <c r="AC109" s="945"/>
      <c r="AD109" s="945"/>
      <c r="AE109" s="946"/>
      <c r="AF109" s="947" t="s">
        <v>302</v>
      </c>
      <c r="AG109" s="945"/>
      <c r="AH109" s="945"/>
      <c r="AI109" s="945"/>
      <c r="AJ109" s="946"/>
      <c r="AK109" s="947" t="s">
        <v>301</v>
      </c>
      <c r="AL109" s="945"/>
      <c r="AM109" s="945"/>
      <c r="AN109" s="945"/>
      <c r="AO109" s="946"/>
      <c r="AP109" s="947" t="s">
        <v>423</v>
      </c>
      <c r="AQ109" s="945"/>
      <c r="AR109" s="945"/>
      <c r="AS109" s="945"/>
      <c r="AT109" s="976"/>
      <c r="AU109" s="944" t="s">
        <v>421</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422</v>
      </c>
      <c r="BR109" s="945"/>
      <c r="BS109" s="945"/>
      <c r="BT109" s="945"/>
      <c r="BU109" s="946"/>
      <c r="BV109" s="947" t="s">
        <v>302</v>
      </c>
      <c r="BW109" s="945"/>
      <c r="BX109" s="945"/>
      <c r="BY109" s="945"/>
      <c r="BZ109" s="946"/>
      <c r="CA109" s="947" t="s">
        <v>301</v>
      </c>
      <c r="CB109" s="945"/>
      <c r="CC109" s="945"/>
      <c r="CD109" s="945"/>
      <c r="CE109" s="946"/>
      <c r="CF109" s="983" t="s">
        <v>423</v>
      </c>
      <c r="CG109" s="983"/>
      <c r="CH109" s="983"/>
      <c r="CI109" s="983"/>
      <c r="CJ109" s="983"/>
      <c r="CK109" s="947" t="s">
        <v>424</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422</v>
      </c>
      <c r="DH109" s="945"/>
      <c r="DI109" s="945"/>
      <c r="DJ109" s="945"/>
      <c r="DK109" s="946"/>
      <c r="DL109" s="947" t="s">
        <v>302</v>
      </c>
      <c r="DM109" s="945"/>
      <c r="DN109" s="945"/>
      <c r="DO109" s="945"/>
      <c r="DP109" s="946"/>
      <c r="DQ109" s="947" t="s">
        <v>301</v>
      </c>
      <c r="DR109" s="945"/>
      <c r="DS109" s="945"/>
      <c r="DT109" s="945"/>
      <c r="DU109" s="946"/>
      <c r="DV109" s="947" t="s">
        <v>423</v>
      </c>
      <c r="DW109" s="945"/>
      <c r="DX109" s="945"/>
      <c r="DY109" s="945"/>
      <c r="DZ109" s="976"/>
    </row>
    <row r="110" spans="1:131" s="246" customFormat="1" ht="26.25" customHeight="1" x14ac:dyDescent="0.2">
      <c r="A110" s="847" t="s">
        <v>425</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2406073</v>
      </c>
      <c r="AB110" s="938"/>
      <c r="AC110" s="938"/>
      <c r="AD110" s="938"/>
      <c r="AE110" s="939"/>
      <c r="AF110" s="940">
        <v>2425172</v>
      </c>
      <c r="AG110" s="938"/>
      <c r="AH110" s="938"/>
      <c r="AI110" s="938"/>
      <c r="AJ110" s="939"/>
      <c r="AK110" s="940">
        <v>2213508</v>
      </c>
      <c r="AL110" s="938"/>
      <c r="AM110" s="938"/>
      <c r="AN110" s="938"/>
      <c r="AO110" s="939"/>
      <c r="AP110" s="941">
        <v>29.2</v>
      </c>
      <c r="AQ110" s="942"/>
      <c r="AR110" s="942"/>
      <c r="AS110" s="942"/>
      <c r="AT110" s="943"/>
      <c r="AU110" s="977" t="s">
        <v>73</v>
      </c>
      <c r="AV110" s="978"/>
      <c r="AW110" s="978"/>
      <c r="AX110" s="978"/>
      <c r="AY110" s="978"/>
      <c r="AZ110" s="903" t="s">
        <v>426</v>
      </c>
      <c r="BA110" s="848"/>
      <c r="BB110" s="848"/>
      <c r="BC110" s="848"/>
      <c r="BD110" s="848"/>
      <c r="BE110" s="848"/>
      <c r="BF110" s="848"/>
      <c r="BG110" s="848"/>
      <c r="BH110" s="848"/>
      <c r="BI110" s="848"/>
      <c r="BJ110" s="848"/>
      <c r="BK110" s="848"/>
      <c r="BL110" s="848"/>
      <c r="BM110" s="848"/>
      <c r="BN110" s="848"/>
      <c r="BO110" s="848"/>
      <c r="BP110" s="849"/>
      <c r="BQ110" s="904">
        <v>21865287</v>
      </c>
      <c r="BR110" s="885"/>
      <c r="BS110" s="885"/>
      <c r="BT110" s="885"/>
      <c r="BU110" s="885"/>
      <c r="BV110" s="885">
        <v>21289437</v>
      </c>
      <c r="BW110" s="885"/>
      <c r="BX110" s="885"/>
      <c r="BY110" s="885"/>
      <c r="BZ110" s="885"/>
      <c r="CA110" s="885">
        <v>20343365</v>
      </c>
      <c r="CB110" s="885"/>
      <c r="CC110" s="885"/>
      <c r="CD110" s="885"/>
      <c r="CE110" s="885"/>
      <c r="CF110" s="909">
        <v>268.60000000000002</v>
      </c>
      <c r="CG110" s="910"/>
      <c r="CH110" s="910"/>
      <c r="CI110" s="910"/>
      <c r="CJ110" s="910"/>
      <c r="CK110" s="973" t="s">
        <v>427</v>
      </c>
      <c r="CL110" s="859"/>
      <c r="CM110" s="934" t="s">
        <v>428</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429</v>
      </c>
      <c r="DH110" s="885"/>
      <c r="DI110" s="885"/>
      <c r="DJ110" s="885"/>
      <c r="DK110" s="885"/>
      <c r="DL110" s="885" t="s">
        <v>176</v>
      </c>
      <c r="DM110" s="885"/>
      <c r="DN110" s="885"/>
      <c r="DO110" s="885"/>
      <c r="DP110" s="885"/>
      <c r="DQ110" s="885" t="s">
        <v>176</v>
      </c>
      <c r="DR110" s="885"/>
      <c r="DS110" s="885"/>
      <c r="DT110" s="885"/>
      <c r="DU110" s="885"/>
      <c r="DV110" s="886" t="s">
        <v>176</v>
      </c>
      <c r="DW110" s="886"/>
      <c r="DX110" s="886"/>
      <c r="DY110" s="886"/>
      <c r="DZ110" s="887"/>
    </row>
    <row r="111" spans="1:131" s="246" customFormat="1" ht="26.25" customHeight="1" x14ac:dyDescent="0.2">
      <c r="A111" s="814" t="s">
        <v>430</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176</v>
      </c>
      <c r="AB111" s="966"/>
      <c r="AC111" s="966"/>
      <c r="AD111" s="966"/>
      <c r="AE111" s="967"/>
      <c r="AF111" s="968" t="s">
        <v>176</v>
      </c>
      <c r="AG111" s="966"/>
      <c r="AH111" s="966"/>
      <c r="AI111" s="966"/>
      <c r="AJ111" s="967"/>
      <c r="AK111" s="968" t="s">
        <v>176</v>
      </c>
      <c r="AL111" s="966"/>
      <c r="AM111" s="966"/>
      <c r="AN111" s="966"/>
      <c r="AO111" s="967"/>
      <c r="AP111" s="969" t="s">
        <v>429</v>
      </c>
      <c r="AQ111" s="970"/>
      <c r="AR111" s="970"/>
      <c r="AS111" s="970"/>
      <c r="AT111" s="971"/>
      <c r="AU111" s="979"/>
      <c r="AV111" s="980"/>
      <c r="AW111" s="980"/>
      <c r="AX111" s="980"/>
      <c r="AY111" s="980"/>
      <c r="AZ111" s="855" t="s">
        <v>431</v>
      </c>
      <c r="BA111" s="790"/>
      <c r="BB111" s="790"/>
      <c r="BC111" s="790"/>
      <c r="BD111" s="790"/>
      <c r="BE111" s="790"/>
      <c r="BF111" s="790"/>
      <c r="BG111" s="790"/>
      <c r="BH111" s="790"/>
      <c r="BI111" s="790"/>
      <c r="BJ111" s="790"/>
      <c r="BK111" s="790"/>
      <c r="BL111" s="790"/>
      <c r="BM111" s="790"/>
      <c r="BN111" s="790"/>
      <c r="BO111" s="790"/>
      <c r="BP111" s="791"/>
      <c r="BQ111" s="856">
        <v>42696</v>
      </c>
      <c r="BR111" s="857"/>
      <c r="BS111" s="857"/>
      <c r="BT111" s="857"/>
      <c r="BU111" s="857"/>
      <c r="BV111" s="857">
        <v>38287</v>
      </c>
      <c r="BW111" s="857"/>
      <c r="BX111" s="857"/>
      <c r="BY111" s="857"/>
      <c r="BZ111" s="857"/>
      <c r="CA111" s="857">
        <v>33789</v>
      </c>
      <c r="CB111" s="857"/>
      <c r="CC111" s="857"/>
      <c r="CD111" s="857"/>
      <c r="CE111" s="857"/>
      <c r="CF111" s="918">
        <v>0.4</v>
      </c>
      <c r="CG111" s="919"/>
      <c r="CH111" s="919"/>
      <c r="CI111" s="919"/>
      <c r="CJ111" s="919"/>
      <c r="CK111" s="974"/>
      <c r="CL111" s="861"/>
      <c r="CM111" s="864" t="s">
        <v>432</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176</v>
      </c>
      <c r="DH111" s="857"/>
      <c r="DI111" s="857"/>
      <c r="DJ111" s="857"/>
      <c r="DK111" s="857"/>
      <c r="DL111" s="857" t="s">
        <v>176</v>
      </c>
      <c r="DM111" s="857"/>
      <c r="DN111" s="857"/>
      <c r="DO111" s="857"/>
      <c r="DP111" s="857"/>
      <c r="DQ111" s="857" t="s">
        <v>176</v>
      </c>
      <c r="DR111" s="857"/>
      <c r="DS111" s="857"/>
      <c r="DT111" s="857"/>
      <c r="DU111" s="857"/>
      <c r="DV111" s="834" t="s">
        <v>176</v>
      </c>
      <c r="DW111" s="834"/>
      <c r="DX111" s="834"/>
      <c r="DY111" s="834"/>
      <c r="DZ111" s="835"/>
    </row>
    <row r="112" spans="1:131" s="246" customFormat="1" ht="26.25" customHeight="1" x14ac:dyDescent="0.2">
      <c r="A112" s="959" t="s">
        <v>433</v>
      </c>
      <c r="B112" s="960"/>
      <c r="C112" s="790" t="s">
        <v>434</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435</v>
      </c>
      <c r="AB112" s="820"/>
      <c r="AC112" s="820"/>
      <c r="AD112" s="820"/>
      <c r="AE112" s="821"/>
      <c r="AF112" s="822" t="s">
        <v>176</v>
      </c>
      <c r="AG112" s="820"/>
      <c r="AH112" s="820"/>
      <c r="AI112" s="820"/>
      <c r="AJ112" s="821"/>
      <c r="AK112" s="822" t="s">
        <v>176</v>
      </c>
      <c r="AL112" s="820"/>
      <c r="AM112" s="820"/>
      <c r="AN112" s="820"/>
      <c r="AO112" s="821"/>
      <c r="AP112" s="867" t="s">
        <v>176</v>
      </c>
      <c r="AQ112" s="868"/>
      <c r="AR112" s="868"/>
      <c r="AS112" s="868"/>
      <c r="AT112" s="869"/>
      <c r="AU112" s="979"/>
      <c r="AV112" s="980"/>
      <c r="AW112" s="980"/>
      <c r="AX112" s="980"/>
      <c r="AY112" s="980"/>
      <c r="AZ112" s="855" t="s">
        <v>436</v>
      </c>
      <c r="BA112" s="790"/>
      <c r="BB112" s="790"/>
      <c r="BC112" s="790"/>
      <c r="BD112" s="790"/>
      <c r="BE112" s="790"/>
      <c r="BF112" s="790"/>
      <c r="BG112" s="790"/>
      <c r="BH112" s="790"/>
      <c r="BI112" s="790"/>
      <c r="BJ112" s="790"/>
      <c r="BK112" s="790"/>
      <c r="BL112" s="790"/>
      <c r="BM112" s="790"/>
      <c r="BN112" s="790"/>
      <c r="BO112" s="790"/>
      <c r="BP112" s="791"/>
      <c r="BQ112" s="856">
        <v>2548842</v>
      </c>
      <c r="BR112" s="857"/>
      <c r="BS112" s="857"/>
      <c r="BT112" s="857"/>
      <c r="BU112" s="857"/>
      <c r="BV112" s="857">
        <v>2434966</v>
      </c>
      <c r="BW112" s="857"/>
      <c r="BX112" s="857"/>
      <c r="BY112" s="857"/>
      <c r="BZ112" s="857"/>
      <c r="CA112" s="857">
        <v>2223437</v>
      </c>
      <c r="CB112" s="857"/>
      <c r="CC112" s="857"/>
      <c r="CD112" s="857"/>
      <c r="CE112" s="857"/>
      <c r="CF112" s="918">
        <v>29.4</v>
      </c>
      <c r="CG112" s="919"/>
      <c r="CH112" s="919"/>
      <c r="CI112" s="919"/>
      <c r="CJ112" s="919"/>
      <c r="CK112" s="974"/>
      <c r="CL112" s="861"/>
      <c r="CM112" s="864" t="s">
        <v>437</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176</v>
      </c>
      <c r="DH112" s="857"/>
      <c r="DI112" s="857"/>
      <c r="DJ112" s="857"/>
      <c r="DK112" s="857"/>
      <c r="DL112" s="857" t="s">
        <v>176</v>
      </c>
      <c r="DM112" s="857"/>
      <c r="DN112" s="857"/>
      <c r="DO112" s="857"/>
      <c r="DP112" s="857"/>
      <c r="DQ112" s="857" t="s">
        <v>435</v>
      </c>
      <c r="DR112" s="857"/>
      <c r="DS112" s="857"/>
      <c r="DT112" s="857"/>
      <c r="DU112" s="857"/>
      <c r="DV112" s="834" t="s">
        <v>176</v>
      </c>
      <c r="DW112" s="834"/>
      <c r="DX112" s="834"/>
      <c r="DY112" s="834"/>
      <c r="DZ112" s="835"/>
    </row>
    <row r="113" spans="1:130" s="246" customFormat="1" ht="26.25" customHeight="1" x14ac:dyDescent="0.2">
      <c r="A113" s="961"/>
      <c r="B113" s="962"/>
      <c r="C113" s="790" t="s">
        <v>438</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196900</v>
      </c>
      <c r="AB113" s="966"/>
      <c r="AC113" s="966"/>
      <c r="AD113" s="966"/>
      <c r="AE113" s="967"/>
      <c r="AF113" s="968">
        <v>194024</v>
      </c>
      <c r="AG113" s="966"/>
      <c r="AH113" s="966"/>
      <c r="AI113" s="966"/>
      <c r="AJ113" s="967"/>
      <c r="AK113" s="968">
        <v>187866</v>
      </c>
      <c r="AL113" s="966"/>
      <c r="AM113" s="966"/>
      <c r="AN113" s="966"/>
      <c r="AO113" s="967"/>
      <c r="AP113" s="969">
        <v>2.5</v>
      </c>
      <c r="AQ113" s="970"/>
      <c r="AR113" s="970"/>
      <c r="AS113" s="970"/>
      <c r="AT113" s="971"/>
      <c r="AU113" s="979"/>
      <c r="AV113" s="980"/>
      <c r="AW113" s="980"/>
      <c r="AX113" s="980"/>
      <c r="AY113" s="980"/>
      <c r="AZ113" s="855" t="s">
        <v>439</v>
      </c>
      <c r="BA113" s="790"/>
      <c r="BB113" s="790"/>
      <c r="BC113" s="790"/>
      <c r="BD113" s="790"/>
      <c r="BE113" s="790"/>
      <c r="BF113" s="790"/>
      <c r="BG113" s="790"/>
      <c r="BH113" s="790"/>
      <c r="BI113" s="790"/>
      <c r="BJ113" s="790"/>
      <c r="BK113" s="790"/>
      <c r="BL113" s="790"/>
      <c r="BM113" s="790"/>
      <c r="BN113" s="790"/>
      <c r="BO113" s="790"/>
      <c r="BP113" s="791"/>
      <c r="BQ113" s="856">
        <v>329444</v>
      </c>
      <c r="BR113" s="857"/>
      <c r="BS113" s="857"/>
      <c r="BT113" s="857"/>
      <c r="BU113" s="857"/>
      <c r="BV113" s="857">
        <v>271443</v>
      </c>
      <c r="BW113" s="857"/>
      <c r="BX113" s="857"/>
      <c r="BY113" s="857"/>
      <c r="BZ113" s="857"/>
      <c r="CA113" s="857">
        <v>271579</v>
      </c>
      <c r="CB113" s="857"/>
      <c r="CC113" s="857"/>
      <c r="CD113" s="857"/>
      <c r="CE113" s="857"/>
      <c r="CF113" s="918">
        <v>3.6</v>
      </c>
      <c r="CG113" s="919"/>
      <c r="CH113" s="919"/>
      <c r="CI113" s="919"/>
      <c r="CJ113" s="919"/>
      <c r="CK113" s="974"/>
      <c r="CL113" s="861"/>
      <c r="CM113" s="864" t="s">
        <v>440</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v>26751</v>
      </c>
      <c r="DH113" s="820"/>
      <c r="DI113" s="820"/>
      <c r="DJ113" s="820"/>
      <c r="DK113" s="821"/>
      <c r="DL113" s="822">
        <v>23353</v>
      </c>
      <c r="DM113" s="820"/>
      <c r="DN113" s="820"/>
      <c r="DO113" s="820"/>
      <c r="DP113" s="821"/>
      <c r="DQ113" s="822">
        <v>19885</v>
      </c>
      <c r="DR113" s="820"/>
      <c r="DS113" s="820"/>
      <c r="DT113" s="820"/>
      <c r="DU113" s="821"/>
      <c r="DV113" s="867">
        <v>0.3</v>
      </c>
      <c r="DW113" s="868"/>
      <c r="DX113" s="868"/>
      <c r="DY113" s="868"/>
      <c r="DZ113" s="869"/>
    </row>
    <row r="114" spans="1:130" s="246" customFormat="1" ht="26.25" customHeight="1" x14ac:dyDescent="0.2">
      <c r="A114" s="961"/>
      <c r="B114" s="962"/>
      <c r="C114" s="790" t="s">
        <v>441</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23284</v>
      </c>
      <c r="AB114" s="820"/>
      <c r="AC114" s="820"/>
      <c r="AD114" s="820"/>
      <c r="AE114" s="821"/>
      <c r="AF114" s="822">
        <v>29596</v>
      </c>
      <c r="AG114" s="820"/>
      <c r="AH114" s="820"/>
      <c r="AI114" s="820"/>
      <c r="AJ114" s="821"/>
      <c r="AK114" s="822">
        <v>20030</v>
      </c>
      <c r="AL114" s="820"/>
      <c r="AM114" s="820"/>
      <c r="AN114" s="820"/>
      <c r="AO114" s="821"/>
      <c r="AP114" s="867">
        <v>0.3</v>
      </c>
      <c r="AQ114" s="868"/>
      <c r="AR114" s="868"/>
      <c r="AS114" s="868"/>
      <c r="AT114" s="869"/>
      <c r="AU114" s="979"/>
      <c r="AV114" s="980"/>
      <c r="AW114" s="980"/>
      <c r="AX114" s="980"/>
      <c r="AY114" s="980"/>
      <c r="AZ114" s="855" t="s">
        <v>442</v>
      </c>
      <c r="BA114" s="790"/>
      <c r="BB114" s="790"/>
      <c r="BC114" s="790"/>
      <c r="BD114" s="790"/>
      <c r="BE114" s="790"/>
      <c r="BF114" s="790"/>
      <c r="BG114" s="790"/>
      <c r="BH114" s="790"/>
      <c r="BI114" s="790"/>
      <c r="BJ114" s="790"/>
      <c r="BK114" s="790"/>
      <c r="BL114" s="790"/>
      <c r="BM114" s="790"/>
      <c r="BN114" s="790"/>
      <c r="BO114" s="790"/>
      <c r="BP114" s="791"/>
      <c r="BQ114" s="856">
        <v>3203767</v>
      </c>
      <c r="BR114" s="857"/>
      <c r="BS114" s="857"/>
      <c r="BT114" s="857"/>
      <c r="BU114" s="857"/>
      <c r="BV114" s="857">
        <v>3149388</v>
      </c>
      <c r="BW114" s="857"/>
      <c r="BX114" s="857"/>
      <c r="BY114" s="857"/>
      <c r="BZ114" s="857"/>
      <c r="CA114" s="857">
        <v>2953314</v>
      </c>
      <c r="CB114" s="857"/>
      <c r="CC114" s="857"/>
      <c r="CD114" s="857"/>
      <c r="CE114" s="857"/>
      <c r="CF114" s="918">
        <v>39</v>
      </c>
      <c r="CG114" s="919"/>
      <c r="CH114" s="919"/>
      <c r="CI114" s="919"/>
      <c r="CJ114" s="919"/>
      <c r="CK114" s="974"/>
      <c r="CL114" s="861"/>
      <c r="CM114" s="864" t="s">
        <v>443</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176</v>
      </c>
      <c r="DH114" s="820"/>
      <c r="DI114" s="820"/>
      <c r="DJ114" s="820"/>
      <c r="DK114" s="821"/>
      <c r="DL114" s="822" t="s">
        <v>176</v>
      </c>
      <c r="DM114" s="820"/>
      <c r="DN114" s="820"/>
      <c r="DO114" s="820"/>
      <c r="DP114" s="821"/>
      <c r="DQ114" s="822" t="s">
        <v>176</v>
      </c>
      <c r="DR114" s="820"/>
      <c r="DS114" s="820"/>
      <c r="DT114" s="820"/>
      <c r="DU114" s="821"/>
      <c r="DV114" s="867" t="s">
        <v>176</v>
      </c>
      <c r="DW114" s="868"/>
      <c r="DX114" s="868"/>
      <c r="DY114" s="868"/>
      <c r="DZ114" s="869"/>
    </row>
    <row r="115" spans="1:130" s="246" customFormat="1" ht="26.25" customHeight="1" x14ac:dyDescent="0.2">
      <c r="A115" s="961"/>
      <c r="B115" s="962"/>
      <c r="C115" s="790" t="s">
        <v>444</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5225</v>
      </c>
      <c r="AB115" s="966"/>
      <c r="AC115" s="966"/>
      <c r="AD115" s="966"/>
      <c r="AE115" s="967"/>
      <c r="AF115" s="968">
        <v>5225</v>
      </c>
      <c r="AG115" s="966"/>
      <c r="AH115" s="966"/>
      <c r="AI115" s="966"/>
      <c r="AJ115" s="967"/>
      <c r="AK115" s="968">
        <v>5226</v>
      </c>
      <c r="AL115" s="966"/>
      <c r="AM115" s="966"/>
      <c r="AN115" s="966"/>
      <c r="AO115" s="967"/>
      <c r="AP115" s="969">
        <v>0.1</v>
      </c>
      <c r="AQ115" s="970"/>
      <c r="AR115" s="970"/>
      <c r="AS115" s="970"/>
      <c r="AT115" s="971"/>
      <c r="AU115" s="979"/>
      <c r="AV115" s="980"/>
      <c r="AW115" s="980"/>
      <c r="AX115" s="980"/>
      <c r="AY115" s="980"/>
      <c r="AZ115" s="855" t="s">
        <v>445</v>
      </c>
      <c r="BA115" s="790"/>
      <c r="BB115" s="790"/>
      <c r="BC115" s="790"/>
      <c r="BD115" s="790"/>
      <c r="BE115" s="790"/>
      <c r="BF115" s="790"/>
      <c r="BG115" s="790"/>
      <c r="BH115" s="790"/>
      <c r="BI115" s="790"/>
      <c r="BJ115" s="790"/>
      <c r="BK115" s="790"/>
      <c r="BL115" s="790"/>
      <c r="BM115" s="790"/>
      <c r="BN115" s="790"/>
      <c r="BO115" s="790"/>
      <c r="BP115" s="791"/>
      <c r="BQ115" s="856">
        <v>297</v>
      </c>
      <c r="BR115" s="857"/>
      <c r="BS115" s="857"/>
      <c r="BT115" s="857"/>
      <c r="BU115" s="857"/>
      <c r="BV115" s="857">
        <v>265</v>
      </c>
      <c r="BW115" s="857"/>
      <c r="BX115" s="857"/>
      <c r="BY115" s="857"/>
      <c r="BZ115" s="857"/>
      <c r="CA115" s="857">
        <v>233</v>
      </c>
      <c r="CB115" s="857"/>
      <c r="CC115" s="857"/>
      <c r="CD115" s="857"/>
      <c r="CE115" s="857"/>
      <c r="CF115" s="918">
        <v>0</v>
      </c>
      <c r="CG115" s="919"/>
      <c r="CH115" s="919"/>
      <c r="CI115" s="919"/>
      <c r="CJ115" s="919"/>
      <c r="CK115" s="974"/>
      <c r="CL115" s="861"/>
      <c r="CM115" s="855" t="s">
        <v>446</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176</v>
      </c>
      <c r="DH115" s="820"/>
      <c r="DI115" s="820"/>
      <c r="DJ115" s="820"/>
      <c r="DK115" s="821"/>
      <c r="DL115" s="822" t="s">
        <v>176</v>
      </c>
      <c r="DM115" s="820"/>
      <c r="DN115" s="820"/>
      <c r="DO115" s="820"/>
      <c r="DP115" s="821"/>
      <c r="DQ115" s="822" t="s">
        <v>176</v>
      </c>
      <c r="DR115" s="820"/>
      <c r="DS115" s="820"/>
      <c r="DT115" s="820"/>
      <c r="DU115" s="821"/>
      <c r="DV115" s="867" t="s">
        <v>176</v>
      </c>
      <c r="DW115" s="868"/>
      <c r="DX115" s="868"/>
      <c r="DY115" s="868"/>
      <c r="DZ115" s="869"/>
    </row>
    <row r="116" spans="1:130" s="246" customFormat="1" ht="26.25" customHeight="1" x14ac:dyDescent="0.2">
      <c r="A116" s="963"/>
      <c r="B116" s="964"/>
      <c r="C116" s="923" t="s">
        <v>447</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106</v>
      </c>
      <c r="AB116" s="820"/>
      <c r="AC116" s="820"/>
      <c r="AD116" s="820"/>
      <c r="AE116" s="821"/>
      <c r="AF116" s="822">
        <v>155</v>
      </c>
      <c r="AG116" s="820"/>
      <c r="AH116" s="820"/>
      <c r="AI116" s="820"/>
      <c r="AJ116" s="821"/>
      <c r="AK116" s="822" t="s">
        <v>176</v>
      </c>
      <c r="AL116" s="820"/>
      <c r="AM116" s="820"/>
      <c r="AN116" s="820"/>
      <c r="AO116" s="821"/>
      <c r="AP116" s="867" t="s">
        <v>176</v>
      </c>
      <c r="AQ116" s="868"/>
      <c r="AR116" s="868"/>
      <c r="AS116" s="868"/>
      <c r="AT116" s="869"/>
      <c r="AU116" s="979"/>
      <c r="AV116" s="980"/>
      <c r="AW116" s="980"/>
      <c r="AX116" s="980"/>
      <c r="AY116" s="980"/>
      <c r="AZ116" s="906" t="s">
        <v>448</v>
      </c>
      <c r="BA116" s="907"/>
      <c r="BB116" s="907"/>
      <c r="BC116" s="907"/>
      <c r="BD116" s="907"/>
      <c r="BE116" s="907"/>
      <c r="BF116" s="907"/>
      <c r="BG116" s="907"/>
      <c r="BH116" s="907"/>
      <c r="BI116" s="907"/>
      <c r="BJ116" s="907"/>
      <c r="BK116" s="907"/>
      <c r="BL116" s="907"/>
      <c r="BM116" s="907"/>
      <c r="BN116" s="907"/>
      <c r="BO116" s="907"/>
      <c r="BP116" s="908"/>
      <c r="BQ116" s="856" t="s">
        <v>176</v>
      </c>
      <c r="BR116" s="857"/>
      <c r="BS116" s="857"/>
      <c r="BT116" s="857"/>
      <c r="BU116" s="857"/>
      <c r="BV116" s="857" t="s">
        <v>176</v>
      </c>
      <c r="BW116" s="857"/>
      <c r="BX116" s="857"/>
      <c r="BY116" s="857"/>
      <c r="BZ116" s="857"/>
      <c r="CA116" s="857" t="s">
        <v>176</v>
      </c>
      <c r="CB116" s="857"/>
      <c r="CC116" s="857"/>
      <c r="CD116" s="857"/>
      <c r="CE116" s="857"/>
      <c r="CF116" s="918" t="s">
        <v>176</v>
      </c>
      <c r="CG116" s="919"/>
      <c r="CH116" s="919"/>
      <c r="CI116" s="919"/>
      <c r="CJ116" s="919"/>
      <c r="CK116" s="974"/>
      <c r="CL116" s="861"/>
      <c r="CM116" s="864" t="s">
        <v>449</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176</v>
      </c>
      <c r="DH116" s="820"/>
      <c r="DI116" s="820"/>
      <c r="DJ116" s="820"/>
      <c r="DK116" s="821"/>
      <c r="DL116" s="822" t="s">
        <v>176</v>
      </c>
      <c r="DM116" s="820"/>
      <c r="DN116" s="820"/>
      <c r="DO116" s="820"/>
      <c r="DP116" s="821"/>
      <c r="DQ116" s="822" t="s">
        <v>176</v>
      </c>
      <c r="DR116" s="820"/>
      <c r="DS116" s="820"/>
      <c r="DT116" s="820"/>
      <c r="DU116" s="821"/>
      <c r="DV116" s="867" t="s">
        <v>176</v>
      </c>
      <c r="DW116" s="868"/>
      <c r="DX116" s="868"/>
      <c r="DY116" s="868"/>
      <c r="DZ116" s="869"/>
    </row>
    <row r="117" spans="1:130" s="246" customFormat="1" ht="26.25" customHeight="1" x14ac:dyDescent="0.2">
      <c r="A117" s="944" t="s">
        <v>184</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450</v>
      </c>
      <c r="Z117" s="946"/>
      <c r="AA117" s="951">
        <v>2631588</v>
      </c>
      <c r="AB117" s="952"/>
      <c r="AC117" s="952"/>
      <c r="AD117" s="952"/>
      <c r="AE117" s="953"/>
      <c r="AF117" s="954">
        <v>2654172</v>
      </c>
      <c r="AG117" s="952"/>
      <c r="AH117" s="952"/>
      <c r="AI117" s="952"/>
      <c r="AJ117" s="953"/>
      <c r="AK117" s="954">
        <v>2426630</v>
      </c>
      <c r="AL117" s="952"/>
      <c r="AM117" s="952"/>
      <c r="AN117" s="952"/>
      <c r="AO117" s="953"/>
      <c r="AP117" s="955"/>
      <c r="AQ117" s="956"/>
      <c r="AR117" s="956"/>
      <c r="AS117" s="956"/>
      <c r="AT117" s="957"/>
      <c r="AU117" s="979"/>
      <c r="AV117" s="980"/>
      <c r="AW117" s="980"/>
      <c r="AX117" s="980"/>
      <c r="AY117" s="980"/>
      <c r="AZ117" s="906" t="s">
        <v>451</v>
      </c>
      <c r="BA117" s="907"/>
      <c r="BB117" s="907"/>
      <c r="BC117" s="907"/>
      <c r="BD117" s="907"/>
      <c r="BE117" s="907"/>
      <c r="BF117" s="907"/>
      <c r="BG117" s="907"/>
      <c r="BH117" s="907"/>
      <c r="BI117" s="907"/>
      <c r="BJ117" s="907"/>
      <c r="BK117" s="907"/>
      <c r="BL117" s="907"/>
      <c r="BM117" s="907"/>
      <c r="BN117" s="907"/>
      <c r="BO117" s="907"/>
      <c r="BP117" s="908"/>
      <c r="BQ117" s="856" t="s">
        <v>452</v>
      </c>
      <c r="BR117" s="857"/>
      <c r="BS117" s="857"/>
      <c r="BT117" s="857"/>
      <c r="BU117" s="857"/>
      <c r="BV117" s="857" t="s">
        <v>452</v>
      </c>
      <c r="BW117" s="857"/>
      <c r="BX117" s="857"/>
      <c r="BY117" s="857"/>
      <c r="BZ117" s="857"/>
      <c r="CA117" s="857" t="s">
        <v>452</v>
      </c>
      <c r="CB117" s="857"/>
      <c r="CC117" s="857"/>
      <c r="CD117" s="857"/>
      <c r="CE117" s="857"/>
      <c r="CF117" s="918" t="s">
        <v>452</v>
      </c>
      <c r="CG117" s="919"/>
      <c r="CH117" s="919"/>
      <c r="CI117" s="919"/>
      <c r="CJ117" s="919"/>
      <c r="CK117" s="974"/>
      <c r="CL117" s="861"/>
      <c r="CM117" s="864" t="s">
        <v>453</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452</v>
      </c>
      <c r="DH117" s="820"/>
      <c r="DI117" s="820"/>
      <c r="DJ117" s="820"/>
      <c r="DK117" s="821"/>
      <c r="DL117" s="822" t="s">
        <v>452</v>
      </c>
      <c r="DM117" s="820"/>
      <c r="DN117" s="820"/>
      <c r="DO117" s="820"/>
      <c r="DP117" s="821"/>
      <c r="DQ117" s="822" t="s">
        <v>452</v>
      </c>
      <c r="DR117" s="820"/>
      <c r="DS117" s="820"/>
      <c r="DT117" s="820"/>
      <c r="DU117" s="821"/>
      <c r="DV117" s="867" t="s">
        <v>452</v>
      </c>
      <c r="DW117" s="868"/>
      <c r="DX117" s="868"/>
      <c r="DY117" s="868"/>
      <c r="DZ117" s="869"/>
    </row>
    <row r="118" spans="1:130" s="246" customFormat="1" ht="26.25" customHeight="1" x14ac:dyDescent="0.2">
      <c r="A118" s="944" t="s">
        <v>424</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422</v>
      </c>
      <c r="AB118" s="945"/>
      <c r="AC118" s="945"/>
      <c r="AD118" s="945"/>
      <c r="AE118" s="946"/>
      <c r="AF118" s="947" t="s">
        <v>302</v>
      </c>
      <c r="AG118" s="945"/>
      <c r="AH118" s="945"/>
      <c r="AI118" s="945"/>
      <c r="AJ118" s="946"/>
      <c r="AK118" s="947" t="s">
        <v>301</v>
      </c>
      <c r="AL118" s="945"/>
      <c r="AM118" s="945"/>
      <c r="AN118" s="945"/>
      <c r="AO118" s="946"/>
      <c r="AP118" s="948" t="s">
        <v>423</v>
      </c>
      <c r="AQ118" s="949"/>
      <c r="AR118" s="949"/>
      <c r="AS118" s="949"/>
      <c r="AT118" s="950"/>
      <c r="AU118" s="979"/>
      <c r="AV118" s="980"/>
      <c r="AW118" s="980"/>
      <c r="AX118" s="980"/>
      <c r="AY118" s="980"/>
      <c r="AZ118" s="922" t="s">
        <v>454</v>
      </c>
      <c r="BA118" s="923"/>
      <c r="BB118" s="923"/>
      <c r="BC118" s="923"/>
      <c r="BD118" s="923"/>
      <c r="BE118" s="923"/>
      <c r="BF118" s="923"/>
      <c r="BG118" s="923"/>
      <c r="BH118" s="923"/>
      <c r="BI118" s="923"/>
      <c r="BJ118" s="923"/>
      <c r="BK118" s="923"/>
      <c r="BL118" s="923"/>
      <c r="BM118" s="923"/>
      <c r="BN118" s="923"/>
      <c r="BO118" s="923"/>
      <c r="BP118" s="924"/>
      <c r="BQ118" s="925" t="s">
        <v>452</v>
      </c>
      <c r="BR118" s="888"/>
      <c r="BS118" s="888"/>
      <c r="BT118" s="888"/>
      <c r="BU118" s="888"/>
      <c r="BV118" s="888" t="s">
        <v>452</v>
      </c>
      <c r="BW118" s="888"/>
      <c r="BX118" s="888"/>
      <c r="BY118" s="888"/>
      <c r="BZ118" s="888"/>
      <c r="CA118" s="888" t="s">
        <v>452</v>
      </c>
      <c r="CB118" s="888"/>
      <c r="CC118" s="888"/>
      <c r="CD118" s="888"/>
      <c r="CE118" s="888"/>
      <c r="CF118" s="918" t="s">
        <v>452</v>
      </c>
      <c r="CG118" s="919"/>
      <c r="CH118" s="919"/>
      <c r="CI118" s="919"/>
      <c r="CJ118" s="919"/>
      <c r="CK118" s="974"/>
      <c r="CL118" s="861"/>
      <c r="CM118" s="864" t="s">
        <v>455</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452</v>
      </c>
      <c r="DH118" s="820"/>
      <c r="DI118" s="820"/>
      <c r="DJ118" s="820"/>
      <c r="DK118" s="821"/>
      <c r="DL118" s="822" t="s">
        <v>452</v>
      </c>
      <c r="DM118" s="820"/>
      <c r="DN118" s="820"/>
      <c r="DO118" s="820"/>
      <c r="DP118" s="821"/>
      <c r="DQ118" s="822" t="s">
        <v>452</v>
      </c>
      <c r="DR118" s="820"/>
      <c r="DS118" s="820"/>
      <c r="DT118" s="820"/>
      <c r="DU118" s="821"/>
      <c r="DV118" s="867" t="s">
        <v>452</v>
      </c>
      <c r="DW118" s="868"/>
      <c r="DX118" s="868"/>
      <c r="DY118" s="868"/>
      <c r="DZ118" s="869"/>
    </row>
    <row r="119" spans="1:130" s="246" customFormat="1" ht="26.25" customHeight="1" x14ac:dyDescent="0.2">
      <c r="A119" s="858" t="s">
        <v>427</v>
      </c>
      <c r="B119" s="859"/>
      <c r="C119" s="934" t="s">
        <v>428</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452</v>
      </c>
      <c r="AB119" s="938"/>
      <c r="AC119" s="938"/>
      <c r="AD119" s="938"/>
      <c r="AE119" s="939"/>
      <c r="AF119" s="940" t="s">
        <v>452</v>
      </c>
      <c r="AG119" s="938"/>
      <c r="AH119" s="938"/>
      <c r="AI119" s="938"/>
      <c r="AJ119" s="939"/>
      <c r="AK119" s="940" t="s">
        <v>452</v>
      </c>
      <c r="AL119" s="938"/>
      <c r="AM119" s="938"/>
      <c r="AN119" s="938"/>
      <c r="AO119" s="939"/>
      <c r="AP119" s="941" t="s">
        <v>452</v>
      </c>
      <c r="AQ119" s="942"/>
      <c r="AR119" s="942"/>
      <c r="AS119" s="942"/>
      <c r="AT119" s="943"/>
      <c r="AU119" s="981"/>
      <c r="AV119" s="982"/>
      <c r="AW119" s="982"/>
      <c r="AX119" s="982"/>
      <c r="AY119" s="982"/>
      <c r="AZ119" s="277" t="s">
        <v>184</v>
      </c>
      <c r="BA119" s="277"/>
      <c r="BB119" s="277"/>
      <c r="BC119" s="277"/>
      <c r="BD119" s="277"/>
      <c r="BE119" s="277"/>
      <c r="BF119" s="277"/>
      <c r="BG119" s="277"/>
      <c r="BH119" s="277"/>
      <c r="BI119" s="277"/>
      <c r="BJ119" s="277"/>
      <c r="BK119" s="277"/>
      <c r="BL119" s="277"/>
      <c r="BM119" s="277"/>
      <c r="BN119" s="277"/>
      <c r="BO119" s="920" t="s">
        <v>456</v>
      </c>
      <c r="BP119" s="921"/>
      <c r="BQ119" s="925">
        <v>27990333</v>
      </c>
      <c r="BR119" s="888"/>
      <c r="BS119" s="888"/>
      <c r="BT119" s="888"/>
      <c r="BU119" s="888"/>
      <c r="BV119" s="888">
        <v>27183786</v>
      </c>
      <c r="BW119" s="888"/>
      <c r="BX119" s="888"/>
      <c r="BY119" s="888"/>
      <c r="BZ119" s="888"/>
      <c r="CA119" s="888">
        <v>25825717</v>
      </c>
      <c r="CB119" s="888"/>
      <c r="CC119" s="888"/>
      <c r="CD119" s="888"/>
      <c r="CE119" s="888"/>
      <c r="CF119" s="786"/>
      <c r="CG119" s="787"/>
      <c r="CH119" s="787"/>
      <c r="CI119" s="787"/>
      <c r="CJ119" s="877"/>
      <c r="CK119" s="975"/>
      <c r="CL119" s="863"/>
      <c r="CM119" s="881" t="s">
        <v>457</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15945</v>
      </c>
      <c r="DH119" s="803"/>
      <c r="DI119" s="803"/>
      <c r="DJ119" s="803"/>
      <c r="DK119" s="804"/>
      <c r="DL119" s="805">
        <v>14934</v>
      </c>
      <c r="DM119" s="803"/>
      <c r="DN119" s="803"/>
      <c r="DO119" s="803"/>
      <c r="DP119" s="804"/>
      <c r="DQ119" s="805">
        <v>13904</v>
      </c>
      <c r="DR119" s="803"/>
      <c r="DS119" s="803"/>
      <c r="DT119" s="803"/>
      <c r="DU119" s="804"/>
      <c r="DV119" s="891">
        <v>0.2</v>
      </c>
      <c r="DW119" s="892"/>
      <c r="DX119" s="892"/>
      <c r="DY119" s="892"/>
      <c r="DZ119" s="893"/>
    </row>
    <row r="120" spans="1:130" s="246" customFormat="1" ht="26.25" customHeight="1" x14ac:dyDescent="0.2">
      <c r="A120" s="860"/>
      <c r="B120" s="861"/>
      <c r="C120" s="864" t="s">
        <v>432</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452</v>
      </c>
      <c r="AB120" s="820"/>
      <c r="AC120" s="820"/>
      <c r="AD120" s="820"/>
      <c r="AE120" s="821"/>
      <c r="AF120" s="822" t="s">
        <v>452</v>
      </c>
      <c r="AG120" s="820"/>
      <c r="AH120" s="820"/>
      <c r="AI120" s="820"/>
      <c r="AJ120" s="821"/>
      <c r="AK120" s="822" t="s">
        <v>452</v>
      </c>
      <c r="AL120" s="820"/>
      <c r="AM120" s="820"/>
      <c r="AN120" s="820"/>
      <c r="AO120" s="821"/>
      <c r="AP120" s="867" t="s">
        <v>452</v>
      </c>
      <c r="AQ120" s="868"/>
      <c r="AR120" s="868"/>
      <c r="AS120" s="868"/>
      <c r="AT120" s="869"/>
      <c r="AU120" s="926" t="s">
        <v>458</v>
      </c>
      <c r="AV120" s="927"/>
      <c r="AW120" s="927"/>
      <c r="AX120" s="927"/>
      <c r="AY120" s="928"/>
      <c r="AZ120" s="903" t="s">
        <v>459</v>
      </c>
      <c r="BA120" s="848"/>
      <c r="BB120" s="848"/>
      <c r="BC120" s="848"/>
      <c r="BD120" s="848"/>
      <c r="BE120" s="848"/>
      <c r="BF120" s="848"/>
      <c r="BG120" s="848"/>
      <c r="BH120" s="848"/>
      <c r="BI120" s="848"/>
      <c r="BJ120" s="848"/>
      <c r="BK120" s="848"/>
      <c r="BL120" s="848"/>
      <c r="BM120" s="848"/>
      <c r="BN120" s="848"/>
      <c r="BO120" s="848"/>
      <c r="BP120" s="849"/>
      <c r="BQ120" s="904">
        <v>8470061</v>
      </c>
      <c r="BR120" s="885"/>
      <c r="BS120" s="885"/>
      <c r="BT120" s="885"/>
      <c r="BU120" s="885"/>
      <c r="BV120" s="885">
        <v>8372275</v>
      </c>
      <c r="BW120" s="885"/>
      <c r="BX120" s="885"/>
      <c r="BY120" s="885"/>
      <c r="BZ120" s="885"/>
      <c r="CA120" s="885">
        <v>8379395</v>
      </c>
      <c r="CB120" s="885"/>
      <c r="CC120" s="885"/>
      <c r="CD120" s="885"/>
      <c r="CE120" s="885"/>
      <c r="CF120" s="909">
        <v>110.6</v>
      </c>
      <c r="CG120" s="910"/>
      <c r="CH120" s="910"/>
      <c r="CI120" s="910"/>
      <c r="CJ120" s="910"/>
      <c r="CK120" s="911" t="s">
        <v>460</v>
      </c>
      <c r="CL120" s="895"/>
      <c r="CM120" s="895"/>
      <c r="CN120" s="895"/>
      <c r="CO120" s="896"/>
      <c r="CP120" s="915" t="s">
        <v>461</v>
      </c>
      <c r="CQ120" s="916"/>
      <c r="CR120" s="916"/>
      <c r="CS120" s="916"/>
      <c r="CT120" s="916"/>
      <c r="CU120" s="916"/>
      <c r="CV120" s="916"/>
      <c r="CW120" s="916"/>
      <c r="CX120" s="916"/>
      <c r="CY120" s="916"/>
      <c r="CZ120" s="916"/>
      <c r="DA120" s="916"/>
      <c r="DB120" s="916"/>
      <c r="DC120" s="916"/>
      <c r="DD120" s="916"/>
      <c r="DE120" s="916"/>
      <c r="DF120" s="917"/>
      <c r="DG120" s="904">
        <v>556167</v>
      </c>
      <c r="DH120" s="885"/>
      <c r="DI120" s="885"/>
      <c r="DJ120" s="885"/>
      <c r="DK120" s="885"/>
      <c r="DL120" s="885">
        <v>1549248</v>
      </c>
      <c r="DM120" s="885"/>
      <c r="DN120" s="885"/>
      <c r="DO120" s="885"/>
      <c r="DP120" s="885"/>
      <c r="DQ120" s="885">
        <v>1324307</v>
      </c>
      <c r="DR120" s="885"/>
      <c r="DS120" s="885"/>
      <c r="DT120" s="885"/>
      <c r="DU120" s="885"/>
      <c r="DV120" s="886">
        <v>17.5</v>
      </c>
      <c r="DW120" s="886"/>
      <c r="DX120" s="886"/>
      <c r="DY120" s="886"/>
      <c r="DZ120" s="887"/>
    </row>
    <row r="121" spans="1:130" s="246" customFormat="1" ht="26.25" customHeight="1" x14ac:dyDescent="0.2">
      <c r="A121" s="860"/>
      <c r="B121" s="861"/>
      <c r="C121" s="906" t="s">
        <v>462</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v>3926</v>
      </c>
      <c r="AB121" s="820"/>
      <c r="AC121" s="820"/>
      <c r="AD121" s="820"/>
      <c r="AE121" s="821"/>
      <c r="AF121" s="822">
        <v>3926</v>
      </c>
      <c r="AG121" s="820"/>
      <c r="AH121" s="820"/>
      <c r="AI121" s="820"/>
      <c r="AJ121" s="821"/>
      <c r="AK121" s="822">
        <v>3927</v>
      </c>
      <c r="AL121" s="820"/>
      <c r="AM121" s="820"/>
      <c r="AN121" s="820"/>
      <c r="AO121" s="821"/>
      <c r="AP121" s="867">
        <v>0.1</v>
      </c>
      <c r="AQ121" s="868"/>
      <c r="AR121" s="868"/>
      <c r="AS121" s="868"/>
      <c r="AT121" s="869"/>
      <c r="AU121" s="929"/>
      <c r="AV121" s="930"/>
      <c r="AW121" s="930"/>
      <c r="AX121" s="930"/>
      <c r="AY121" s="931"/>
      <c r="AZ121" s="855" t="s">
        <v>463</v>
      </c>
      <c r="BA121" s="790"/>
      <c r="BB121" s="790"/>
      <c r="BC121" s="790"/>
      <c r="BD121" s="790"/>
      <c r="BE121" s="790"/>
      <c r="BF121" s="790"/>
      <c r="BG121" s="790"/>
      <c r="BH121" s="790"/>
      <c r="BI121" s="790"/>
      <c r="BJ121" s="790"/>
      <c r="BK121" s="790"/>
      <c r="BL121" s="790"/>
      <c r="BM121" s="790"/>
      <c r="BN121" s="790"/>
      <c r="BO121" s="790"/>
      <c r="BP121" s="791"/>
      <c r="BQ121" s="856">
        <v>111357</v>
      </c>
      <c r="BR121" s="857"/>
      <c r="BS121" s="857"/>
      <c r="BT121" s="857"/>
      <c r="BU121" s="857"/>
      <c r="BV121" s="857">
        <v>93437</v>
      </c>
      <c r="BW121" s="857"/>
      <c r="BX121" s="857"/>
      <c r="BY121" s="857"/>
      <c r="BZ121" s="857"/>
      <c r="CA121" s="857">
        <v>75079</v>
      </c>
      <c r="CB121" s="857"/>
      <c r="CC121" s="857"/>
      <c r="CD121" s="857"/>
      <c r="CE121" s="857"/>
      <c r="CF121" s="918">
        <v>1</v>
      </c>
      <c r="CG121" s="919"/>
      <c r="CH121" s="919"/>
      <c r="CI121" s="919"/>
      <c r="CJ121" s="919"/>
      <c r="CK121" s="912"/>
      <c r="CL121" s="898"/>
      <c r="CM121" s="898"/>
      <c r="CN121" s="898"/>
      <c r="CO121" s="899"/>
      <c r="CP121" s="878" t="s">
        <v>464</v>
      </c>
      <c r="CQ121" s="879"/>
      <c r="CR121" s="879"/>
      <c r="CS121" s="879"/>
      <c r="CT121" s="879"/>
      <c r="CU121" s="879"/>
      <c r="CV121" s="879"/>
      <c r="CW121" s="879"/>
      <c r="CX121" s="879"/>
      <c r="CY121" s="879"/>
      <c r="CZ121" s="879"/>
      <c r="DA121" s="879"/>
      <c r="DB121" s="879"/>
      <c r="DC121" s="879"/>
      <c r="DD121" s="879"/>
      <c r="DE121" s="879"/>
      <c r="DF121" s="880"/>
      <c r="DG121" s="856">
        <v>788219</v>
      </c>
      <c r="DH121" s="857"/>
      <c r="DI121" s="857"/>
      <c r="DJ121" s="857"/>
      <c r="DK121" s="857"/>
      <c r="DL121" s="857">
        <v>731706</v>
      </c>
      <c r="DM121" s="857"/>
      <c r="DN121" s="857"/>
      <c r="DO121" s="857"/>
      <c r="DP121" s="857"/>
      <c r="DQ121" s="857">
        <v>707902</v>
      </c>
      <c r="DR121" s="857"/>
      <c r="DS121" s="857"/>
      <c r="DT121" s="857"/>
      <c r="DU121" s="857"/>
      <c r="DV121" s="834">
        <v>9.3000000000000007</v>
      </c>
      <c r="DW121" s="834"/>
      <c r="DX121" s="834"/>
      <c r="DY121" s="834"/>
      <c r="DZ121" s="835"/>
    </row>
    <row r="122" spans="1:130" s="246" customFormat="1" ht="26.25" customHeight="1" x14ac:dyDescent="0.2">
      <c r="A122" s="860"/>
      <c r="B122" s="861"/>
      <c r="C122" s="864" t="s">
        <v>443</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452</v>
      </c>
      <c r="AB122" s="820"/>
      <c r="AC122" s="820"/>
      <c r="AD122" s="820"/>
      <c r="AE122" s="821"/>
      <c r="AF122" s="822" t="s">
        <v>452</v>
      </c>
      <c r="AG122" s="820"/>
      <c r="AH122" s="820"/>
      <c r="AI122" s="820"/>
      <c r="AJ122" s="821"/>
      <c r="AK122" s="822" t="s">
        <v>452</v>
      </c>
      <c r="AL122" s="820"/>
      <c r="AM122" s="820"/>
      <c r="AN122" s="820"/>
      <c r="AO122" s="821"/>
      <c r="AP122" s="867" t="s">
        <v>452</v>
      </c>
      <c r="AQ122" s="868"/>
      <c r="AR122" s="868"/>
      <c r="AS122" s="868"/>
      <c r="AT122" s="869"/>
      <c r="AU122" s="929"/>
      <c r="AV122" s="930"/>
      <c r="AW122" s="930"/>
      <c r="AX122" s="930"/>
      <c r="AY122" s="931"/>
      <c r="AZ122" s="922" t="s">
        <v>465</v>
      </c>
      <c r="BA122" s="923"/>
      <c r="BB122" s="923"/>
      <c r="BC122" s="923"/>
      <c r="BD122" s="923"/>
      <c r="BE122" s="923"/>
      <c r="BF122" s="923"/>
      <c r="BG122" s="923"/>
      <c r="BH122" s="923"/>
      <c r="BI122" s="923"/>
      <c r="BJ122" s="923"/>
      <c r="BK122" s="923"/>
      <c r="BL122" s="923"/>
      <c r="BM122" s="923"/>
      <c r="BN122" s="923"/>
      <c r="BO122" s="923"/>
      <c r="BP122" s="924"/>
      <c r="BQ122" s="925">
        <v>18651102</v>
      </c>
      <c r="BR122" s="888"/>
      <c r="BS122" s="888"/>
      <c r="BT122" s="888"/>
      <c r="BU122" s="888"/>
      <c r="BV122" s="888">
        <v>18230560</v>
      </c>
      <c r="BW122" s="888"/>
      <c r="BX122" s="888"/>
      <c r="BY122" s="888"/>
      <c r="BZ122" s="888"/>
      <c r="CA122" s="888">
        <v>17356011</v>
      </c>
      <c r="CB122" s="888"/>
      <c r="CC122" s="888"/>
      <c r="CD122" s="888"/>
      <c r="CE122" s="888"/>
      <c r="CF122" s="889">
        <v>229.2</v>
      </c>
      <c r="CG122" s="890"/>
      <c r="CH122" s="890"/>
      <c r="CI122" s="890"/>
      <c r="CJ122" s="890"/>
      <c r="CK122" s="912"/>
      <c r="CL122" s="898"/>
      <c r="CM122" s="898"/>
      <c r="CN122" s="898"/>
      <c r="CO122" s="899"/>
      <c r="CP122" s="878" t="s">
        <v>466</v>
      </c>
      <c r="CQ122" s="879"/>
      <c r="CR122" s="879"/>
      <c r="CS122" s="879"/>
      <c r="CT122" s="879"/>
      <c r="CU122" s="879"/>
      <c r="CV122" s="879"/>
      <c r="CW122" s="879"/>
      <c r="CX122" s="879"/>
      <c r="CY122" s="879"/>
      <c r="CZ122" s="879"/>
      <c r="DA122" s="879"/>
      <c r="DB122" s="879"/>
      <c r="DC122" s="879"/>
      <c r="DD122" s="879"/>
      <c r="DE122" s="879"/>
      <c r="DF122" s="880"/>
      <c r="DG122" s="856">
        <v>92153</v>
      </c>
      <c r="DH122" s="857"/>
      <c r="DI122" s="857"/>
      <c r="DJ122" s="857"/>
      <c r="DK122" s="857"/>
      <c r="DL122" s="857">
        <v>154012</v>
      </c>
      <c r="DM122" s="857"/>
      <c r="DN122" s="857"/>
      <c r="DO122" s="857"/>
      <c r="DP122" s="857"/>
      <c r="DQ122" s="857">
        <v>191228</v>
      </c>
      <c r="DR122" s="857"/>
      <c r="DS122" s="857"/>
      <c r="DT122" s="857"/>
      <c r="DU122" s="857"/>
      <c r="DV122" s="834">
        <v>2.5</v>
      </c>
      <c r="DW122" s="834"/>
      <c r="DX122" s="834"/>
      <c r="DY122" s="834"/>
      <c r="DZ122" s="835"/>
    </row>
    <row r="123" spans="1:130" s="246" customFormat="1" ht="26.25" customHeight="1" x14ac:dyDescent="0.2">
      <c r="A123" s="860"/>
      <c r="B123" s="861"/>
      <c r="C123" s="864" t="s">
        <v>449</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452</v>
      </c>
      <c r="AB123" s="820"/>
      <c r="AC123" s="820"/>
      <c r="AD123" s="820"/>
      <c r="AE123" s="821"/>
      <c r="AF123" s="822" t="s">
        <v>452</v>
      </c>
      <c r="AG123" s="820"/>
      <c r="AH123" s="820"/>
      <c r="AI123" s="820"/>
      <c r="AJ123" s="821"/>
      <c r="AK123" s="822" t="s">
        <v>452</v>
      </c>
      <c r="AL123" s="820"/>
      <c r="AM123" s="820"/>
      <c r="AN123" s="820"/>
      <c r="AO123" s="821"/>
      <c r="AP123" s="867" t="s">
        <v>452</v>
      </c>
      <c r="AQ123" s="868"/>
      <c r="AR123" s="868"/>
      <c r="AS123" s="868"/>
      <c r="AT123" s="869"/>
      <c r="AU123" s="932"/>
      <c r="AV123" s="933"/>
      <c r="AW123" s="933"/>
      <c r="AX123" s="933"/>
      <c r="AY123" s="933"/>
      <c r="AZ123" s="277" t="s">
        <v>184</v>
      </c>
      <c r="BA123" s="277"/>
      <c r="BB123" s="277"/>
      <c r="BC123" s="277"/>
      <c r="BD123" s="277"/>
      <c r="BE123" s="277"/>
      <c r="BF123" s="277"/>
      <c r="BG123" s="277"/>
      <c r="BH123" s="277"/>
      <c r="BI123" s="277"/>
      <c r="BJ123" s="277"/>
      <c r="BK123" s="277"/>
      <c r="BL123" s="277"/>
      <c r="BM123" s="277"/>
      <c r="BN123" s="277"/>
      <c r="BO123" s="920" t="s">
        <v>467</v>
      </c>
      <c r="BP123" s="921"/>
      <c r="BQ123" s="875">
        <v>27232520</v>
      </c>
      <c r="BR123" s="876"/>
      <c r="BS123" s="876"/>
      <c r="BT123" s="876"/>
      <c r="BU123" s="876"/>
      <c r="BV123" s="876">
        <v>26696272</v>
      </c>
      <c r="BW123" s="876"/>
      <c r="BX123" s="876"/>
      <c r="BY123" s="876"/>
      <c r="BZ123" s="876"/>
      <c r="CA123" s="876">
        <v>25810485</v>
      </c>
      <c r="CB123" s="876"/>
      <c r="CC123" s="876"/>
      <c r="CD123" s="876"/>
      <c r="CE123" s="876"/>
      <c r="CF123" s="786"/>
      <c r="CG123" s="787"/>
      <c r="CH123" s="787"/>
      <c r="CI123" s="787"/>
      <c r="CJ123" s="877"/>
      <c r="CK123" s="912"/>
      <c r="CL123" s="898"/>
      <c r="CM123" s="898"/>
      <c r="CN123" s="898"/>
      <c r="CO123" s="899"/>
      <c r="CP123" s="878" t="s">
        <v>402</v>
      </c>
      <c r="CQ123" s="879"/>
      <c r="CR123" s="879"/>
      <c r="CS123" s="879"/>
      <c r="CT123" s="879"/>
      <c r="CU123" s="879"/>
      <c r="CV123" s="879"/>
      <c r="CW123" s="879"/>
      <c r="CX123" s="879"/>
      <c r="CY123" s="879"/>
      <c r="CZ123" s="879"/>
      <c r="DA123" s="879"/>
      <c r="DB123" s="879"/>
      <c r="DC123" s="879"/>
      <c r="DD123" s="879"/>
      <c r="DE123" s="879"/>
      <c r="DF123" s="880"/>
      <c r="DG123" s="819" t="s">
        <v>176</v>
      </c>
      <c r="DH123" s="820"/>
      <c r="DI123" s="820"/>
      <c r="DJ123" s="820"/>
      <c r="DK123" s="821"/>
      <c r="DL123" s="822" t="s">
        <v>176</v>
      </c>
      <c r="DM123" s="820"/>
      <c r="DN123" s="820"/>
      <c r="DO123" s="820"/>
      <c r="DP123" s="821"/>
      <c r="DQ123" s="822" t="s">
        <v>176</v>
      </c>
      <c r="DR123" s="820"/>
      <c r="DS123" s="820"/>
      <c r="DT123" s="820"/>
      <c r="DU123" s="821"/>
      <c r="DV123" s="867" t="s">
        <v>176</v>
      </c>
      <c r="DW123" s="868"/>
      <c r="DX123" s="868"/>
      <c r="DY123" s="868"/>
      <c r="DZ123" s="869"/>
    </row>
    <row r="124" spans="1:130" s="246" customFormat="1" ht="26.25" customHeight="1" thickBot="1" x14ac:dyDescent="0.25">
      <c r="A124" s="860"/>
      <c r="B124" s="861"/>
      <c r="C124" s="864" t="s">
        <v>453</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176</v>
      </c>
      <c r="AB124" s="820"/>
      <c r="AC124" s="820"/>
      <c r="AD124" s="820"/>
      <c r="AE124" s="821"/>
      <c r="AF124" s="822" t="s">
        <v>176</v>
      </c>
      <c r="AG124" s="820"/>
      <c r="AH124" s="820"/>
      <c r="AI124" s="820"/>
      <c r="AJ124" s="821"/>
      <c r="AK124" s="822" t="s">
        <v>176</v>
      </c>
      <c r="AL124" s="820"/>
      <c r="AM124" s="820"/>
      <c r="AN124" s="820"/>
      <c r="AO124" s="821"/>
      <c r="AP124" s="867" t="s">
        <v>176</v>
      </c>
      <c r="AQ124" s="868"/>
      <c r="AR124" s="868"/>
      <c r="AS124" s="868"/>
      <c r="AT124" s="869"/>
      <c r="AU124" s="870" t="s">
        <v>468</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9.5</v>
      </c>
      <c r="BR124" s="874"/>
      <c r="BS124" s="874"/>
      <c r="BT124" s="874"/>
      <c r="BU124" s="874"/>
      <c r="BV124" s="874">
        <v>6.3</v>
      </c>
      <c r="BW124" s="874"/>
      <c r="BX124" s="874"/>
      <c r="BY124" s="874"/>
      <c r="BZ124" s="874"/>
      <c r="CA124" s="874">
        <v>0.2</v>
      </c>
      <c r="CB124" s="874"/>
      <c r="CC124" s="874"/>
      <c r="CD124" s="874"/>
      <c r="CE124" s="874"/>
      <c r="CF124" s="764"/>
      <c r="CG124" s="765"/>
      <c r="CH124" s="765"/>
      <c r="CI124" s="765"/>
      <c r="CJ124" s="905"/>
      <c r="CK124" s="913"/>
      <c r="CL124" s="913"/>
      <c r="CM124" s="913"/>
      <c r="CN124" s="913"/>
      <c r="CO124" s="914"/>
      <c r="CP124" s="878" t="s">
        <v>469</v>
      </c>
      <c r="CQ124" s="879"/>
      <c r="CR124" s="879"/>
      <c r="CS124" s="879"/>
      <c r="CT124" s="879"/>
      <c r="CU124" s="879"/>
      <c r="CV124" s="879"/>
      <c r="CW124" s="879"/>
      <c r="CX124" s="879"/>
      <c r="CY124" s="879"/>
      <c r="CZ124" s="879"/>
      <c r="DA124" s="879"/>
      <c r="DB124" s="879"/>
      <c r="DC124" s="879"/>
      <c r="DD124" s="879"/>
      <c r="DE124" s="879"/>
      <c r="DF124" s="880"/>
      <c r="DG124" s="802">
        <v>1112303</v>
      </c>
      <c r="DH124" s="803"/>
      <c r="DI124" s="803"/>
      <c r="DJ124" s="803"/>
      <c r="DK124" s="804"/>
      <c r="DL124" s="805" t="s">
        <v>470</v>
      </c>
      <c r="DM124" s="803"/>
      <c r="DN124" s="803"/>
      <c r="DO124" s="803"/>
      <c r="DP124" s="804"/>
      <c r="DQ124" s="805" t="s">
        <v>470</v>
      </c>
      <c r="DR124" s="803"/>
      <c r="DS124" s="803"/>
      <c r="DT124" s="803"/>
      <c r="DU124" s="804"/>
      <c r="DV124" s="891" t="s">
        <v>470</v>
      </c>
      <c r="DW124" s="892"/>
      <c r="DX124" s="892"/>
      <c r="DY124" s="892"/>
      <c r="DZ124" s="893"/>
    </row>
    <row r="125" spans="1:130" s="246" customFormat="1" ht="26.25" customHeight="1" x14ac:dyDescent="0.2">
      <c r="A125" s="860"/>
      <c r="B125" s="861"/>
      <c r="C125" s="864" t="s">
        <v>455</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v>1299</v>
      </c>
      <c r="AB125" s="820"/>
      <c r="AC125" s="820"/>
      <c r="AD125" s="820"/>
      <c r="AE125" s="821"/>
      <c r="AF125" s="822">
        <v>1299</v>
      </c>
      <c r="AG125" s="820"/>
      <c r="AH125" s="820"/>
      <c r="AI125" s="820"/>
      <c r="AJ125" s="821"/>
      <c r="AK125" s="822">
        <v>1299</v>
      </c>
      <c r="AL125" s="820"/>
      <c r="AM125" s="820"/>
      <c r="AN125" s="820"/>
      <c r="AO125" s="821"/>
      <c r="AP125" s="867">
        <v>0</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471</v>
      </c>
      <c r="CL125" s="895"/>
      <c r="CM125" s="895"/>
      <c r="CN125" s="895"/>
      <c r="CO125" s="896"/>
      <c r="CP125" s="903" t="s">
        <v>472</v>
      </c>
      <c r="CQ125" s="848"/>
      <c r="CR125" s="848"/>
      <c r="CS125" s="848"/>
      <c r="CT125" s="848"/>
      <c r="CU125" s="848"/>
      <c r="CV125" s="848"/>
      <c r="CW125" s="848"/>
      <c r="CX125" s="848"/>
      <c r="CY125" s="848"/>
      <c r="CZ125" s="848"/>
      <c r="DA125" s="848"/>
      <c r="DB125" s="848"/>
      <c r="DC125" s="848"/>
      <c r="DD125" s="848"/>
      <c r="DE125" s="848"/>
      <c r="DF125" s="849"/>
      <c r="DG125" s="904" t="s">
        <v>470</v>
      </c>
      <c r="DH125" s="885"/>
      <c r="DI125" s="885"/>
      <c r="DJ125" s="885"/>
      <c r="DK125" s="885"/>
      <c r="DL125" s="885" t="s">
        <v>473</v>
      </c>
      <c r="DM125" s="885"/>
      <c r="DN125" s="885"/>
      <c r="DO125" s="885"/>
      <c r="DP125" s="885"/>
      <c r="DQ125" s="885" t="s">
        <v>470</v>
      </c>
      <c r="DR125" s="885"/>
      <c r="DS125" s="885"/>
      <c r="DT125" s="885"/>
      <c r="DU125" s="885"/>
      <c r="DV125" s="886" t="s">
        <v>470</v>
      </c>
      <c r="DW125" s="886"/>
      <c r="DX125" s="886"/>
      <c r="DY125" s="886"/>
      <c r="DZ125" s="887"/>
    </row>
    <row r="126" spans="1:130" s="246" customFormat="1" ht="26.25" customHeight="1" thickBot="1" x14ac:dyDescent="0.25">
      <c r="A126" s="860"/>
      <c r="B126" s="861"/>
      <c r="C126" s="864" t="s">
        <v>457</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470</v>
      </c>
      <c r="AB126" s="820"/>
      <c r="AC126" s="820"/>
      <c r="AD126" s="820"/>
      <c r="AE126" s="821"/>
      <c r="AF126" s="822" t="s">
        <v>470</v>
      </c>
      <c r="AG126" s="820"/>
      <c r="AH126" s="820"/>
      <c r="AI126" s="820"/>
      <c r="AJ126" s="821"/>
      <c r="AK126" s="822" t="s">
        <v>470</v>
      </c>
      <c r="AL126" s="820"/>
      <c r="AM126" s="820"/>
      <c r="AN126" s="820"/>
      <c r="AO126" s="821"/>
      <c r="AP126" s="867" t="s">
        <v>470</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474</v>
      </c>
      <c r="CQ126" s="790"/>
      <c r="CR126" s="790"/>
      <c r="CS126" s="790"/>
      <c r="CT126" s="790"/>
      <c r="CU126" s="790"/>
      <c r="CV126" s="790"/>
      <c r="CW126" s="790"/>
      <c r="CX126" s="790"/>
      <c r="CY126" s="790"/>
      <c r="CZ126" s="790"/>
      <c r="DA126" s="790"/>
      <c r="DB126" s="790"/>
      <c r="DC126" s="790"/>
      <c r="DD126" s="790"/>
      <c r="DE126" s="790"/>
      <c r="DF126" s="791"/>
      <c r="DG126" s="856" t="s">
        <v>473</v>
      </c>
      <c r="DH126" s="857"/>
      <c r="DI126" s="857"/>
      <c r="DJ126" s="857"/>
      <c r="DK126" s="857"/>
      <c r="DL126" s="857" t="s">
        <v>470</v>
      </c>
      <c r="DM126" s="857"/>
      <c r="DN126" s="857"/>
      <c r="DO126" s="857"/>
      <c r="DP126" s="857"/>
      <c r="DQ126" s="857" t="s">
        <v>470</v>
      </c>
      <c r="DR126" s="857"/>
      <c r="DS126" s="857"/>
      <c r="DT126" s="857"/>
      <c r="DU126" s="857"/>
      <c r="DV126" s="834" t="s">
        <v>470</v>
      </c>
      <c r="DW126" s="834"/>
      <c r="DX126" s="834"/>
      <c r="DY126" s="834"/>
      <c r="DZ126" s="835"/>
    </row>
    <row r="127" spans="1:130" s="246" customFormat="1" ht="26.25" customHeight="1" x14ac:dyDescent="0.2">
      <c r="A127" s="862"/>
      <c r="B127" s="863"/>
      <c r="C127" s="881" t="s">
        <v>475</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470</v>
      </c>
      <c r="AB127" s="820"/>
      <c r="AC127" s="820"/>
      <c r="AD127" s="820"/>
      <c r="AE127" s="821"/>
      <c r="AF127" s="822" t="s">
        <v>470</v>
      </c>
      <c r="AG127" s="820"/>
      <c r="AH127" s="820"/>
      <c r="AI127" s="820"/>
      <c r="AJ127" s="821"/>
      <c r="AK127" s="822" t="s">
        <v>470</v>
      </c>
      <c r="AL127" s="820"/>
      <c r="AM127" s="820"/>
      <c r="AN127" s="820"/>
      <c r="AO127" s="821"/>
      <c r="AP127" s="867" t="s">
        <v>473</v>
      </c>
      <c r="AQ127" s="868"/>
      <c r="AR127" s="868"/>
      <c r="AS127" s="868"/>
      <c r="AT127" s="869"/>
      <c r="AU127" s="282"/>
      <c r="AV127" s="282"/>
      <c r="AW127" s="282"/>
      <c r="AX127" s="884" t="s">
        <v>476</v>
      </c>
      <c r="AY127" s="852"/>
      <c r="AZ127" s="852"/>
      <c r="BA127" s="852"/>
      <c r="BB127" s="852"/>
      <c r="BC127" s="852"/>
      <c r="BD127" s="852"/>
      <c r="BE127" s="853"/>
      <c r="BF127" s="851" t="s">
        <v>477</v>
      </c>
      <c r="BG127" s="852"/>
      <c r="BH127" s="852"/>
      <c r="BI127" s="852"/>
      <c r="BJ127" s="852"/>
      <c r="BK127" s="852"/>
      <c r="BL127" s="853"/>
      <c r="BM127" s="851" t="s">
        <v>478</v>
      </c>
      <c r="BN127" s="852"/>
      <c r="BO127" s="852"/>
      <c r="BP127" s="852"/>
      <c r="BQ127" s="852"/>
      <c r="BR127" s="852"/>
      <c r="BS127" s="853"/>
      <c r="BT127" s="851" t="s">
        <v>479</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480</v>
      </c>
      <c r="CQ127" s="790"/>
      <c r="CR127" s="790"/>
      <c r="CS127" s="790"/>
      <c r="CT127" s="790"/>
      <c r="CU127" s="790"/>
      <c r="CV127" s="790"/>
      <c r="CW127" s="790"/>
      <c r="CX127" s="790"/>
      <c r="CY127" s="790"/>
      <c r="CZ127" s="790"/>
      <c r="DA127" s="790"/>
      <c r="DB127" s="790"/>
      <c r="DC127" s="790"/>
      <c r="DD127" s="790"/>
      <c r="DE127" s="790"/>
      <c r="DF127" s="791"/>
      <c r="DG127" s="856" t="s">
        <v>470</v>
      </c>
      <c r="DH127" s="857"/>
      <c r="DI127" s="857"/>
      <c r="DJ127" s="857"/>
      <c r="DK127" s="857"/>
      <c r="DL127" s="857" t="s">
        <v>470</v>
      </c>
      <c r="DM127" s="857"/>
      <c r="DN127" s="857"/>
      <c r="DO127" s="857"/>
      <c r="DP127" s="857"/>
      <c r="DQ127" s="857" t="s">
        <v>473</v>
      </c>
      <c r="DR127" s="857"/>
      <c r="DS127" s="857"/>
      <c r="DT127" s="857"/>
      <c r="DU127" s="857"/>
      <c r="DV127" s="834" t="s">
        <v>470</v>
      </c>
      <c r="DW127" s="834"/>
      <c r="DX127" s="834"/>
      <c r="DY127" s="834"/>
      <c r="DZ127" s="835"/>
    </row>
    <row r="128" spans="1:130" s="246" customFormat="1" ht="26.25" customHeight="1" thickBot="1" x14ac:dyDescent="0.25">
      <c r="A128" s="836" t="s">
        <v>481</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482</v>
      </c>
      <c r="X128" s="838"/>
      <c r="Y128" s="838"/>
      <c r="Z128" s="839"/>
      <c r="AA128" s="840">
        <v>25918</v>
      </c>
      <c r="AB128" s="841"/>
      <c r="AC128" s="841"/>
      <c r="AD128" s="841"/>
      <c r="AE128" s="842"/>
      <c r="AF128" s="843">
        <v>19072</v>
      </c>
      <c r="AG128" s="841"/>
      <c r="AH128" s="841"/>
      <c r="AI128" s="841"/>
      <c r="AJ128" s="842"/>
      <c r="AK128" s="843">
        <v>19093</v>
      </c>
      <c r="AL128" s="841"/>
      <c r="AM128" s="841"/>
      <c r="AN128" s="841"/>
      <c r="AO128" s="842"/>
      <c r="AP128" s="844"/>
      <c r="AQ128" s="845"/>
      <c r="AR128" s="845"/>
      <c r="AS128" s="845"/>
      <c r="AT128" s="846"/>
      <c r="AU128" s="282"/>
      <c r="AV128" s="282"/>
      <c r="AW128" s="282"/>
      <c r="AX128" s="847" t="s">
        <v>483</v>
      </c>
      <c r="AY128" s="848"/>
      <c r="AZ128" s="848"/>
      <c r="BA128" s="848"/>
      <c r="BB128" s="848"/>
      <c r="BC128" s="848"/>
      <c r="BD128" s="848"/>
      <c r="BE128" s="849"/>
      <c r="BF128" s="826" t="s">
        <v>484</v>
      </c>
      <c r="BG128" s="827"/>
      <c r="BH128" s="827"/>
      <c r="BI128" s="827"/>
      <c r="BJ128" s="827"/>
      <c r="BK128" s="827"/>
      <c r="BL128" s="850"/>
      <c r="BM128" s="826">
        <v>13.42</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485</v>
      </c>
      <c r="CQ128" s="768"/>
      <c r="CR128" s="768"/>
      <c r="CS128" s="768"/>
      <c r="CT128" s="768"/>
      <c r="CU128" s="768"/>
      <c r="CV128" s="768"/>
      <c r="CW128" s="768"/>
      <c r="CX128" s="768"/>
      <c r="CY128" s="768"/>
      <c r="CZ128" s="768"/>
      <c r="DA128" s="768"/>
      <c r="DB128" s="768"/>
      <c r="DC128" s="768"/>
      <c r="DD128" s="768"/>
      <c r="DE128" s="768"/>
      <c r="DF128" s="769"/>
      <c r="DG128" s="830">
        <v>297</v>
      </c>
      <c r="DH128" s="831"/>
      <c r="DI128" s="831"/>
      <c r="DJ128" s="831"/>
      <c r="DK128" s="831"/>
      <c r="DL128" s="831">
        <v>265</v>
      </c>
      <c r="DM128" s="831"/>
      <c r="DN128" s="831"/>
      <c r="DO128" s="831"/>
      <c r="DP128" s="831"/>
      <c r="DQ128" s="831">
        <v>233</v>
      </c>
      <c r="DR128" s="831"/>
      <c r="DS128" s="831"/>
      <c r="DT128" s="831"/>
      <c r="DU128" s="831"/>
      <c r="DV128" s="832">
        <v>0</v>
      </c>
      <c r="DW128" s="832"/>
      <c r="DX128" s="832"/>
      <c r="DY128" s="832"/>
      <c r="DZ128" s="833"/>
    </row>
    <row r="129" spans="1:131" s="246" customFormat="1" ht="26.25" customHeight="1" x14ac:dyDescent="0.2">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486</v>
      </c>
      <c r="X129" s="817"/>
      <c r="Y129" s="817"/>
      <c r="Z129" s="818"/>
      <c r="AA129" s="819">
        <v>10088172</v>
      </c>
      <c r="AB129" s="820"/>
      <c r="AC129" s="820"/>
      <c r="AD129" s="820"/>
      <c r="AE129" s="821"/>
      <c r="AF129" s="822">
        <v>9842782</v>
      </c>
      <c r="AG129" s="820"/>
      <c r="AH129" s="820"/>
      <c r="AI129" s="820"/>
      <c r="AJ129" s="821"/>
      <c r="AK129" s="822">
        <v>9489466</v>
      </c>
      <c r="AL129" s="820"/>
      <c r="AM129" s="820"/>
      <c r="AN129" s="820"/>
      <c r="AO129" s="821"/>
      <c r="AP129" s="823"/>
      <c r="AQ129" s="824"/>
      <c r="AR129" s="824"/>
      <c r="AS129" s="824"/>
      <c r="AT129" s="825"/>
      <c r="AU129" s="284"/>
      <c r="AV129" s="284"/>
      <c r="AW129" s="284"/>
      <c r="AX129" s="789" t="s">
        <v>487</v>
      </c>
      <c r="AY129" s="790"/>
      <c r="AZ129" s="790"/>
      <c r="BA129" s="790"/>
      <c r="BB129" s="790"/>
      <c r="BC129" s="790"/>
      <c r="BD129" s="790"/>
      <c r="BE129" s="791"/>
      <c r="BF129" s="809" t="s">
        <v>488</v>
      </c>
      <c r="BG129" s="810"/>
      <c r="BH129" s="810"/>
      <c r="BI129" s="810"/>
      <c r="BJ129" s="810"/>
      <c r="BK129" s="810"/>
      <c r="BL129" s="811"/>
      <c r="BM129" s="809">
        <v>18.420000000000002</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14" t="s">
        <v>489</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490</v>
      </c>
      <c r="X130" s="817"/>
      <c r="Y130" s="817"/>
      <c r="Z130" s="818"/>
      <c r="AA130" s="819">
        <v>2128388</v>
      </c>
      <c r="AB130" s="820"/>
      <c r="AC130" s="820"/>
      <c r="AD130" s="820"/>
      <c r="AE130" s="821"/>
      <c r="AF130" s="822">
        <v>2115232</v>
      </c>
      <c r="AG130" s="820"/>
      <c r="AH130" s="820"/>
      <c r="AI130" s="820"/>
      <c r="AJ130" s="821"/>
      <c r="AK130" s="822">
        <v>1915428</v>
      </c>
      <c r="AL130" s="820"/>
      <c r="AM130" s="820"/>
      <c r="AN130" s="820"/>
      <c r="AO130" s="821"/>
      <c r="AP130" s="823"/>
      <c r="AQ130" s="824"/>
      <c r="AR130" s="824"/>
      <c r="AS130" s="824"/>
      <c r="AT130" s="825"/>
      <c r="AU130" s="284"/>
      <c r="AV130" s="284"/>
      <c r="AW130" s="284"/>
      <c r="AX130" s="789" t="s">
        <v>491</v>
      </c>
      <c r="AY130" s="790"/>
      <c r="AZ130" s="790"/>
      <c r="BA130" s="790"/>
      <c r="BB130" s="790"/>
      <c r="BC130" s="790"/>
      <c r="BD130" s="790"/>
      <c r="BE130" s="791"/>
      <c r="BF130" s="792">
        <v>6.4</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492</v>
      </c>
      <c r="X131" s="800"/>
      <c r="Y131" s="800"/>
      <c r="Z131" s="801"/>
      <c r="AA131" s="802">
        <v>7959784</v>
      </c>
      <c r="AB131" s="803"/>
      <c r="AC131" s="803"/>
      <c r="AD131" s="803"/>
      <c r="AE131" s="804"/>
      <c r="AF131" s="805">
        <v>7727550</v>
      </c>
      <c r="AG131" s="803"/>
      <c r="AH131" s="803"/>
      <c r="AI131" s="803"/>
      <c r="AJ131" s="804"/>
      <c r="AK131" s="805">
        <v>7574038</v>
      </c>
      <c r="AL131" s="803"/>
      <c r="AM131" s="803"/>
      <c r="AN131" s="803"/>
      <c r="AO131" s="804"/>
      <c r="AP131" s="806"/>
      <c r="AQ131" s="807"/>
      <c r="AR131" s="807"/>
      <c r="AS131" s="807"/>
      <c r="AT131" s="808"/>
      <c r="AU131" s="284"/>
      <c r="AV131" s="284"/>
      <c r="AW131" s="284"/>
      <c r="AX131" s="767" t="s">
        <v>493</v>
      </c>
      <c r="AY131" s="768"/>
      <c r="AZ131" s="768"/>
      <c r="BA131" s="768"/>
      <c r="BB131" s="768"/>
      <c r="BC131" s="768"/>
      <c r="BD131" s="768"/>
      <c r="BE131" s="769"/>
      <c r="BF131" s="770">
        <v>0.2</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776" t="s">
        <v>494</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495</v>
      </c>
      <c r="W132" s="780"/>
      <c r="X132" s="780"/>
      <c r="Y132" s="780"/>
      <c r="Z132" s="781"/>
      <c r="AA132" s="782">
        <v>5.9961677350000002</v>
      </c>
      <c r="AB132" s="783"/>
      <c r="AC132" s="783"/>
      <c r="AD132" s="783"/>
      <c r="AE132" s="784"/>
      <c r="AF132" s="785">
        <v>6.7274621320000003</v>
      </c>
      <c r="AG132" s="783"/>
      <c r="AH132" s="783"/>
      <c r="AI132" s="783"/>
      <c r="AJ132" s="784"/>
      <c r="AK132" s="785">
        <v>6.4973135859999998</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496</v>
      </c>
      <c r="W133" s="759"/>
      <c r="X133" s="759"/>
      <c r="Y133" s="759"/>
      <c r="Z133" s="760"/>
      <c r="AA133" s="761">
        <v>6.3</v>
      </c>
      <c r="AB133" s="762"/>
      <c r="AC133" s="762"/>
      <c r="AD133" s="762"/>
      <c r="AE133" s="763"/>
      <c r="AF133" s="761">
        <v>6.1</v>
      </c>
      <c r="AG133" s="762"/>
      <c r="AH133" s="762"/>
      <c r="AI133" s="762"/>
      <c r="AJ133" s="763"/>
      <c r="AK133" s="761">
        <v>6.4</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dQZUOsrwy5ja8FYNVcFN8fImemxxgOH1I4KsRtTfgrYyUl1uGBUMYPD0inXFhCuYmPleHodf5312VCcGw0L1TA==" saltValue="xJzQmrgrNBgMmqu5H5YV6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U40" zoomScaleNormal="85" zoomScaleSheetLayoutView="100" workbookViewId="0">
      <selection activeCell="AW96" sqref="AW96"/>
    </sheetView>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497</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h1jl+dm/4RZXNayq/kAE5jnP3rgywjC30CRsyOoeFOF2gqPoFsGzaBrLOfMfNhgptK4zzkZalZX7JSrwSqkaBA==" saltValue="lJMG5gUuDefP9D3EWtyt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N1" zoomScaleNormal="100" zoomScaleSheetLayoutView="55" workbookViewId="0">
      <selection activeCell="BE4" sqref="BE4"/>
    </sheetView>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iDEyJmidF16vefViX3+8P3egNcJ/UCg2X/nkxNvloMvOrUblro/zoD+AiCmC15nUN0hev5SHJVlVo9nBHO9ECg==" saltValue="uf9Xhq3LFphK7ccsNrUZLQ=="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L1"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500</v>
      </c>
      <c r="AP7" s="303"/>
      <c r="AQ7" s="304" t="s">
        <v>501</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502</v>
      </c>
      <c r="AQ8" s="310" t="s">
        <v>503</v>
      </c>
      <c r="AR8" s="311" t="s">
        <v>504</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505</v>
      </c>
      <c r="AL9" s="1189"/>
      <c r="AM9" s="1189"/>
      <c r="AN9" s="1190"/>
      <c r="AO9" s="312">
        <v>2801351</v>
      </c>
      <c r="AP9" s="312">
        <v>130386</v>
      </c>
      <c r="AQ9" s="313">
        <v>99264</v>
      </c>
      <c r="AR9" s="314">
        <v>31.4</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506</v>
      </c>
      <c r="AL10" s="1189"/>
      <c r="AM10" s="1189"/>
      <c r="AN10" s="1190"/>
      <c r="AO10" s="315">
        <v>285934</v>
      </c>
      <c r="AP10" s="315">
        <v>13309</v>
      </c>
      <c r="AQ10" s="316">
        <v>7247</v>
      </c>
      <c r="AR10" s="317">
        <v>83.6</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507</v>
      </c>
      <c r="AL11" s="1189"/>
      <c r="AM11" s="1189"/>
      <c r="AN11" s="1190"/>
      <c r="AO11" s="315">
        <v>35189</v>
      </c>
      <c r="AP11" s="315">
        <v>1638</v>
      </c>
      <c r="AQ11" s="316">
        <v>10455</v>
      </c>
      <c r="AR11" s="317">
        <v>-84.3</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508</v>
      </c>
      <c r="AL12" s="1189"/>
      <c r="AM12" s="1189"/>
      <c r="AN12" s="1190"/>
      <c r="AO12" s="315">
        <v>224602</v>
      </c>
      <c r="AP12" s="315">
        <v>10454</v>
      </c>
      <c r="AQ12" s="316">
        <v>1932</v>
      </c>
      <c r="AR12" s="317">
        <v>441.1</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509</v>
      </c>
      <c r="AL13" s="1189"/>
      <c r="AM13" s="1189"/>
      <c r="AN13" s="1190"/>
      <c r="AO13" s="315" t="s">
        <v>510</v>
      </c>
      <c r="AP13" s="315" t="s">
        <v>510</v>
      </c>
      <c r="AQ13" s="316" t="s">
        <v>510</v>
      </c>
      <c r="AR13" s="317" t="s">
        <v>510</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511</v>
      </c>
      <c r="AL14" s="1189"/>
      <c r="AM14" s="1189"/>
      <c r="AN14" s="1190"/>
      <c r="AO14" s="315">
        <v>128174</v>
      </c>
      <c r="AP14" s="315">
        <v>5966</v>
      </c>
      <c r="AQ14" s="316">
        <v>4062</v>
      </c>
      <c r="AR14" s="317">
        <v>46.9</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512</v>
      </c>
      <c r="AL15" s="1189"/>
      <c r="AM15" s="1189"/>
      <c r="AN15" s="1190"/>
      <c r="AO15" s="315">
        <v>51808</v>
      </c>
      <c r="AP15" s="315">
        <v>2411</v>
      </c>
      <c r="AQ15" s="316">
        <v>2077</v>
      </c>
      <c r="AR15" s="317">
        <v>16.100000000000001</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513</v>
      </c>
      <c r="AL16" s="1192"/>
      <c r="AM16" s="1192"/>
      <c r="AN16" s="1193"/>
      <c r="AO16" s="315">
        <v>-337478</v>
      </c>
      <c r="AP16" s="315">
        <v>-15708</v>
      </c>
      <c r="AQ16" s="316">
        <v>-9451</v>
      </c>
      <c r="AR16" s="317">
        <v>66.2</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184</v>
      </c>
      <c r="AL17" s="1192"/>
      <c r="AM17" s="1192"/>
      <c r="AN17" s="1193"/>
      <c r="AO17" s="315">
        <v>3189580</v>
      </c>
      <c r="AP17" s="315">
        <v>148456</v>
      </c>
      <c r="AQ17" s="316">
        <v>115585</v>
      </c>
      <c r="AR17" s="317">
        <v>28.4</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518</v>
      </c>
      <c r="AL21" s="1186"/>
      <c r="AM21" s="1186"/>
      <c r="AN21" s="1187"/>
      <c r="AO21" s="327">
        <v>15.92</v>
      </c>
      <c r="AP21" s="328">
        <v>11.18</v>
      </c>
      <c r="AQ21" s="329">
        <v>4.74</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519</v>
      </c>
      <c r="AL22" s="1186"/>
      <c r="AM22" s="1186"/>
      <c r="AN22" s="1187"/>
      <c r="AO22" s="332">
        <v>89.9</v>
      </c>
      <c r="AP22" s="333">
        <v>95.5</v>
      </c>
      <c r="AQ22" s="334">
        <v>-5.6</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500</v>
      </c>
      <c r="AP30" s="303"/>
      <c r="AQ30" s="304" t="s">
        <v>501</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502</v>
      </c>
      <c r="AQ31" s="310" t="s">
        <v>503</v>
      </c>
      <c r="AR31" s="311" t="s">
        <v>504</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523</v>
      </c>
      <c r="AL32" s="1177"/>
      <c r="AM32" s="1177"/>
      <c r="AN32" s="1178"/>
      <c r="AO32" s="342">
        <v>2213508</v>
      </c>
      <c r="AP32" s="342">
        <v>103026</v>
      </c>
      <c r="AQ32" s="343">
        <v>78366</v>
      </c>
      <c r="AR32" s="344">
        <v>31.5</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524</v>
      </c>
      <c r="AL33" s="1177"/>
      <c r="AM33" s="1177"/>
      <c r="AN33" s="1178"/>
      <c r="AO33" s="342" t="s">
        <v>510</v>
      </c>
      <c r="AP33" s="342" t="s">
        <v>510</v>
      </c>
      <c r="AQ33" s="343" t="s">
        <v>510</v>
      </c>
      <c r="AR33" s="344" t="s">
        <v>510</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525</v>
      </c>
      <c r="AL34" s="1177"/>
      <c r="AM34" s="1177"/>
      <c r="AN34" s="1178"/>
      <c r="AO34" s="342" t="s">
        <v>510</v>
      </c>
      <c r="AP34" s="342" t="s">
        <v>510</v>
      </c>
      <c r="AQ34" s="343" t="s">
        <v>510</v>
      </c>
      <c r="AR34" s="344" t="s">
        <v>510</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526</v>
      </c>
      <c r="AL35" s="1177"/>
      <c r="AM35" s="1177"/>
      <c r="AN35" s="1178"/>
      <c r="AO35" s="342">
        <v>187866</v>
      </c>
      <c r="AP35" s="342">
        <v>8744</v>
      </c>
      <c r="AQ35" s="343">
        <v>21077</v>
      </c>
      <c r="AR35" s="344">
        <v>-58.5</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527</v>
      </c>
      <c r="AL36" s="1177"/>
      <c r="AM36" s="1177"/>
      <c r="AN36" s="1178"/>
      <c r="AO36" s="342">
        <v>20030</v>
      </c>
      <c r="AP36" s="342">
        <v>932</v>
      </c>
      <c r="AQ36" s="343">
        <v>1270</v>
      </c>
      <c r="AR36" s="344">
        <v>-26.6</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528</v>
      </c>
      <c r="AL37" s="1177"/>
      <c r="AM37" s="1177"/>
      <c r="AN37" s="1178"/>
      <c r="AO37" s="342">
        <v>5226</v>
      </c>
      <c r="AP37" s="342">
        <v>243</v>
      </c>
      <c r="AQ37" s="343">
        <v>1022</v>
      </c>
      <c r="AR37" s="344">
        <v>-76.2</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529</v>
      </c>
      <c r="AL38" s="1180"/>
      <c r="AM38" s="1180"/>
      <c r="AN38" s="1181"/>
      <c r="AO38" s="345" t="s">
        <v>510</v>
      </c>
      <c r="AP38" s="345" t="s">
        <v>510</v>
      </c>
      <c r="AQ38" s="346">
        <v>5</v>
      </c>
      <c r="AR38" s="334" t="s">
        <v>510</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530</v>
      </c>
      <c r="AL39" s="1180"/>
      <c r="AM39" s="1180"/>
      <c r="AN39" s="1181"/>
      <c r="AO39" s="342">
        <v>-19093</v>
      </c>
      <c r="AP39" s="342">
        <v>-889</v>
      </c>
      <c r="AQ39" s="343">
        <v>-3008</v>
      </c>
      <c r="AR39" s="344">
        <v>-70.400000000000006</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531</v>
      </c>
      <c r="AL40" s="1177"/>
      <c r="AM40" s="1177"/>
      <c r="AN40" s="1178"/>
      <c r="AO40" s="342">
        <v>-1915428</v>
      </c>
      <c r="AP40" s="342">
        <v>-89152</v>
      </c>
      <c r="AQ40" s="343">
        <v>-71833</v>
      </c>
      <c r="AR40" s="344">
        <v>24.1</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296</v>
      </c>
      <c r="AL41" s="1183"/>
      <c r="AM41" s="1183"/>
      <c r="AN41" s="1184"/>
      <c r="AO41" s="342">
        <v>492109</v>
      </c>
      <c r="AP41" s="342">
        <v>22905</v>
      </c>
      <c r="AQ41" s="343">
        <v>26898</v>
      </c>
      <c r="AR41" s="344">
        <v>-14.8</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500</v>
      </c>
      <c r="AN49" s="1171" t="s">
        <v>535</v>
      </c>
      <c r="AO49" s="1172"/>
      <c r="AP49" s="1172"/>
      <c r="AQ49" s="1172"/>
      <c r="AR49" s="1173"/>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536</v>
      </c>
      <c r="AO50" s="359" t="s">
        <v>537</v>
      </c>
      <c r="AP50" s="360" t="s">
        <v>538</v>
      </c>
      <c r="AQ50" s="361" t="s">
        <v>539</v>
      </c>
      <c r="AR50" s="362" t="s">
        <v>540</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3709217</v>
      </c>
      <c r="AN51" s="364">
        <v>157350</v>
      </c>
      <c r="AO51" s="365">
        <v>55.4</v>
      </c>
      <c r="AP51" s="366">
        <v>78556</v>
      </c>
      <c r="AQ51" s="367">
        <v>-15.3</v>
      </c>
      <c r="AR51" s="368">
        <v>70.7</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2778138</v>
      </c>
      <c r="AN52" s="372">
        <v>117853</v>
      </c>
      <c r="AO52" s="373">
        <v>112.5</v>
      </c>
      <c r="AP52" s="374">
        <v>40810</v>
      </c>
      <c r="AQ52" s="375">
        <v>-9.6</v>
      </c>
      <c r="AR52" s="376">
        <v>122.1</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3338208</v>
      </c>
      <c r="AN53" s="364">
        <v>144474</v>
      </c>
      <c r="AO53" s="365">
        <v>-8.1999999999999993</v>
      </c>
      <c r="AP53" s="366">
        <v>87924</v>
      </c>
      <c r="AQ53" s="367">
        <v>11.9</v>
      </c>
      <c r="AR53" s="368">
        <v>-20.100000000000001</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2746961</v>
      </c>
      <c r="AN54" s="372">
        <v>118885</v>
      </c>
      <c r="AO54" s="373">
        <v>0.9</v>
      </c>
      <c r="AP54" s="374">
        <v>43482</v>
      </c>
      <c r="AQ54" s="375">
        <v>6.5</v>
      </c>
      <c r="AR54" s="376">
        <v>-5.6</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2167440</v>
      </c>
      <c r="AN55" s="364">
        <v>96032</v>
      </c>
      <c r="AO55" s="365">
        <v>-33.5</v>
      </c>
      <c r="AP55" s="366">
        <v>85078</v>
      </c>
      <c r="AQ55" s="367">
        <v>-3.2</v>
      </c>
      <c r="AR55" s="368">
        <v>-30.3</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1162401</v>
      </c>
      <c r="AN56" s="372">
        <v>51502</v>
      </c>
      <c r="AO56" s="373">
        <v>-56.7</v>
      </c>
      <c r="AP56" s="374">
        <v>45315</v>
      </c>
      <c r="AQ56" s="375">
        <v>4.2</v>
      </c>
      <c r="AR56" s="376">
        <v>-60.9</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2091338</v>
      </c>
      <c r="AN57" s="364">
        <v>94979</v>
      </c>
      <c r="AO57" s="365">
        <v>-1.1000000000000001</v>
      </c>
      <c r="AP57" s="366">
        <v>65052</v>
      </c>
      <c r="AQ57" s="367">
        <v>-23.5</v>
      </c>
      <c r="AR57" s="368">
        <v>22.4</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1385859</v>
      </c>
      <c r="AN58" s="372">
        <v>62939</v>
      </c>
      <c r="AO58" s="373">
        <v>22.2</v>
      </c>
      <c r="AP58" s="374">
        <v>37035</v>
      </c>
      <c r="AQ58" s="375">
        <v>-18.3</v>
      </c>
      <c r="AR58" s="376">
        <v>40.5</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1673882</v>
      </c>
      <c r="AN59" s="364">
        <v>77909</v>
      </c>
      <c r="AO59" s="365">
        <v>-18</v>
      </c>
      <c r="AP59" s="366">
        <v>66364</v>
      </c>
      <c r="AQ59" s="367">
        <v>2</v>
      </c>
      <c r="AR59" s="368">
        <v>-20</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831465</v>
      </c>
      <c r="AN60" s="372">
        <v>38700</v>
      </c>
      <c r="AO60" s="373">
        <v>-38.5</v>
      </c>
      <c r="AP60" s="374">
        <v>24935</v>
      </c>
      <c r="AQ60" s="375">
        <v>-32.700000000000003</v>
      </c>
      <c r="AR60" s="376">
        <v>-5.8</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2596017</v>
      </c>
      <c r="AN61" s="379">
        <v>114149</v>
      </c>
      <c r="AO61" s="380">
        <v>-1.1000000000000001</v>
      </c>
      <c r="AP61" s="381">
        <v>76595</v>
      </c>
      <c r="AQ61" s="382">
        <v>-5.6</v>
      </c>
      <c r="AR61" s="368">
        <v>4.5</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1780965</v>
      </c>
      <c r="AN62" s="372">
        <v>77976</v>
      </c>
      <c r="AO62" s="373">
        <v>8.1</v>
      </c>
      <c r="AP62" s="374">
        <v>38315</v>
      </c>
      <c r="AQ62" s="375">
        <v>-10</v>
      </c>
      <c r="AR62" s="376">
        <v>18.100000000000001</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iQaVvDnbR1cF1lcrpYFE+rM7yr11HCrzTn/oZcO0z6NEx+Nj/F1ubDVTTfTXoII1GycnUkOOtpOHtrKNiVIL2g==" saltValue="L7MoyfyUBdOxcZmeZ6WbQ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K86" zoomScaleNormal="100" zoomScaleSheetLayoutView="55" workbookViewId="0">
      <selection activeCell="BJ102" sqref="BJ102"/>
    </sheetView>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0Z1fjvCicE/s+kfEpWcxlS5nDpJzdKcYr/sObLfXWp8m84Mq4lSEmbuYBtppdPjSWOvCz/y3pI32S1cOjIYXig==" saltValue="S6lv9KM9zDbituAVdIgu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G86" zoomScaleNormal="100" zoomScaleSheetLayoutView="55" workbookViewId="0">
      <selection activeCell="A111" sqref="A111"/>
    </sheetView>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G73/Gjf3pMCIew37J3gyBGyshqDTJ/sGXBWSwJnZ6NDuqboT2ufYQKM9gVc7N4puCrPgddbXCYlFxcC+84pyrg==" saltValue="piggTanprnnJmgkz5pw6e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A37"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2">
      <c r="B47" s="10"/>
      <c r="C47" s="1194" t="s">
        <v>3</v>
      </c>
      <c r="D47" s="1194"/>
      <c r="E47" s="1195"/>
      <c r="F47" s="11">
        <v>36.700000000000003</v>
      </c>
      <c r="G47" s="12">
        <v>39.89</v>
      </c>
      <c r="H47" s="12">
        <v>45.25</v>
      </c>
      <c r="I47" s="12">
        <v>46.47</v>
      </c>
      <c r="J47" s="13">
        <v>47.24</v>
      </c>
    </row>
    <row r="48" spans="2:10" ht="57.75" customHeight="1" x14ac:dyDescent="0.2">
      <c r="B48" s="14"/>
      <c r="C48" s="1196" t="s">
        <v>4</v>
      </c>
      <c r="D48" s="1196"/>
      <c r="E48" s="1197"/>
      <c r="F48" s="15">
        <v>4.8099999999999996</v>
      </c>
      <c r="G48" s="16">
        <v>7.14</v>
      </c>
      <c r="H48" s="16">
        <v>8.19</v>
      </c>
      <c r="I48" s="16">
        <v>8.43</v>
      </c>
      <c r="J48" s="17">
        <v>7.53</v>
      </c>
    </row>
    <row r="49" spans="2:10" ht="57.75" customHeight="1" thickBot="1" x14ac:dyDescent="0.25">
      <c r="B49" s="18"/>
      <c r="C49" s="1198" t="s">
        <v>5</v>
      </c>
      <c r="D49" s="1198"/>
      <c r="E49" s="1199"/>
      <c r="F49" s="19">
        <v>4.37</v>
      </c>
      <c r="G49" s="20">
        <v>5.24</v>
      </c>
      <c r="H49" s="20">
        <v>4.83</v>
      </c>
      <c r="I49" s="20">
        <v>2.66</v>
      </c>
      <c r="J49" s="21" t="s">
        <v>556</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2bAazZYczuGKyKXKRAnqYWg5AkiUYr24+FF5wE9MI9NzlB2pidcau+SXpsfkAAKsnVyXMeBSLvRH40GSCjOyww==" saltValue="jqC0co0G4a4YqvYmtiUF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愛南町</cp:lastModifiedBy>
  <cp:lastPrinted>2020-03-11T05:46:08Z</cp:lastPrinted>
  <dcterms:created xsi:type="dcterms:W3CDTF">2020-02-10T05:41:17Z</dcterms:created>
  <dcterms:modified xsi:type="dcterms:W3CDTF">2020-09-16T04:12:01Z</dcterms:modified>
  <cp:category/>
</cp:coreProperties>
</file>