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A300187\Desktop\西口(財政)\財政業務\財政状況・ホームページ\財政状況資料集\R3決算5.2.28\アップ用\02.追加含む\"/>
    </mc:Choice>
  </mc:AlternateContent>
  <xr:revisionPtr revIDLastSave="0" documentId="13_ncr:1_{03533CB0-ECC2-4C01-849E-97C32AC1A5A9}" xr6:coauthVersionLast="36" xr6:coauthVersionMax="36" xr10:uidLastSave="{00000000-0000-0000-0000-000000000000}"/>
  <bookViews>
    <workbookView xWindow="0" yWindow="0" windowWidth="15360" windowHeight="7632"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0" i="12" l="1"/>
  <c r="AA31" i="12"/>
  <c r="AA32" i="12"/>
  <c r="AA33" i="12"/>
  <c r="AA34" i="12"/>
  <c r="AA35" i="12"/>
  <c r="AA29" i="12"/>
  <c r="AA28" i="12"/>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s="1"/>
  <c r="U36" i="10" s="1"/>
  <c r="AM34" i="10" l="1"/>
  <c r="AM35" i="10"/>
  <c r="BE34" i="10"/>
  <c r="BE35" i="10" s="1"/>
  <c r="BE36"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<sst xmlns="http://schemas.openxmlformats.org/spreadsheetml/2006/main" count="1128" uniqueCount="614">
  <si>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</si>
  <si>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</si>
  <si>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</si>
  <si>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</si>
  <si>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</si>
  <si>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</si>
  <si>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</si>
  <si>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</si>
  <si>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</si>
  <si>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</si>
  <si>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</si>
  <si>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</si>
  <si>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</si>
  <si>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</si>
  <si>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</si>
  <si>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</si>
  <si>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</si>
  <si>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</si>
  <si>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</si>
  <si>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</si>
  <si>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</si>
  <si>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</si>
  <si>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</si>
  <si>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</si>
  <si>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</si>
  <si>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</si>
  <si>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</si>
  <si>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</si>
  <si>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</si>
  <si>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</si>
  <si>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</si>
  <si>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</si>
  <si>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</si>
  <si>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</si>
  <si>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</si>
  <si>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</si>
  <si>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</si>
  <si>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</si>
  <si>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</si>
  <si>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</si>
  <si>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</si>
  <si>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</si>
  <si>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</si>
  <si>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</si>
  <si>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</si>
  <si>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</si>
  <si>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</si>
  <si>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</si>
  <si>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</si>
  <si>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</si>
  <si>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</si>
  <si>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</si>
  <si>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</si>
  <si>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</si>
  <si>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</si>
  <si>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</si>
  <si>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</si>
  <si>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</si>
  <si>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</si>
  <si>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</si>
  <si>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</si>
  <si>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</si>
  <si>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</si>
  <si>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</si>
  <si>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</si>
  <si>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</si>
  <si>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</si>
  <si>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</si>
  <si>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</si>
  <si>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</si>
  <si>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</si>
  <si>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</si>
  <si>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</si>
  <si>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</si>
  <si>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</si>
  <si>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</si>
  <si>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</si>
  <si>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</si>
  <si>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</si>
  <si>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</si>
  <si>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</si>
  <si>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</si>
  <si>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</si>
  <si>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</si>
  <si>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</si>
  <si>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Ⅳ－０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</si>
  <si>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</si>
  <si>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</si>
  <si>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</si>
  <si>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</si>
  <si>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</si>
  <si>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</si>
  <si>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</si>
  <si>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</si>
  <si>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</si>
  <si>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</si>
  <si>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</si>
  <si>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</si>
  <si>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愛南町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</si>
  <si>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</si>
  <si>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</si>
  <si>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</si>
  <si>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</si>
  <si>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</si>
  <si>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</si>
  <si>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</si>
  <si>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</si>
  <si>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</si>
  <si>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</si>
  <si>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</si>
  <si>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</si>
  <si>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</si>
  <si>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</si>
  <si>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</si>
  <si>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</si>
  <si>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</si>
  <si>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</si>
  <si>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</si>
  <si>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</si>
  <si>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</si>
  <si>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</si>
  <si>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</si>
  <si>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</si>
  <si>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</si>
  <si>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</si>
  <si>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</si>
  <si>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</si>
  <si>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</si>
  <si>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</si>
  <si>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</si>
  <si>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</si>
  <si>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</si>
  <si>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</si>
  <si>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</si>
  <si>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</si>
  <si>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</si>
  <si>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</si>
  <si>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</si>
  <si>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</si>
  <si>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</si>
  <si>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</si>
  <si>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</si>
  <si>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</si>
  <si>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</si>
  <si>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</si>
  <si>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</si>
  <si>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</si>
  <si>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</si>
  <si>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</si>
  <si>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</si>
  <si>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</si>
  <si>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</si>
  <si>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</si>
  <si>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</si>
  <si>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</si>
  <si>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</si>
  <si>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</si>
  <si>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</si>
  <si>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</si>
  <si>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</si>
  <si>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</si>
  <si>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</si>
  <si>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</si>
  <si>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</si>
  <si>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</si>
  <si>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</si>
  <si>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</si>
  <si>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</si>
  <si>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</si>
  <si>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</si>
  <si>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</si>
  <si>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</si>
  <si>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</si>
  <si>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</si>
  <si>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</si>
  <si>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</si>
  <si>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</si>
  <si>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</si>
  <si>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</si>
  <si>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</si>
  <si>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</si>
  <si>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</si>
  <si>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</si>
  <si>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</si>
  <si>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</si>
  <si>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</si>
  <si>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</si>
  <si>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</si>
  <si>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</si>
  <si>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</si>
  <si>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</si>
  <si>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</si>
  <si>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</si>
  <si>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</si>
  <si>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</si>
  <si>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</si>
  <si>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</si>
  <si>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</si>
  <si>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</si>
  <si>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</si>
  <si>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</si>
  <si>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</si>
  <si>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</si>
  <si>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</si>
  <si>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</si>
  <si>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</si>
  <si>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</si>
  <si>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</si>
  <si>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</si>
  <si>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</si>
  <si>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</si>
  <si>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</si>
  <si>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</si>
  <si>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</si>
  <si>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</si>
  <si>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愛媛県愛南町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</si>
  <si>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</si>
  <si>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</si>
  <si>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</si>
  <si>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</si>
  <si>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</si>
  <si>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</si>
  <si>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</si>
  <si>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</si>
  <si>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</si>
  <si>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</si>
  <si>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</si>
  <si>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</si>
  <si>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</si>
  <si>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</si>
  <si>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</si>
  <si>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</si>
  <si>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</si>
  <si>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</si>
  <si>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</si>
  <si>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</si>
  <si>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</si>
  <si>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</si>
  <si>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</si>
  <si>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</si>
  <si>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</si>
  <si>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</si>
  <si>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</si>
  <si>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</si>
  <si>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</si>
  <si>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</si>
  <si>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</si>
  <si>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</si>
  <si>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</si>
  <si>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</si>
  <si>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</si>
  <si>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</si>
  <si>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</si>
  <si>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</si>
  <si>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</si>
  <si>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</si>
  <si>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</si>
  <si>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</si>
  <si>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</si>
  <si>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</si>
  <si>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</si>
  <si>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</si>
  <si>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</si>
  <si>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</si>
  <si>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</si>
  <si>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</si>
  <si>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</si>
  <si>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</si>
  <si>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</si>
  <si>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</si>
  <si>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</si>
  <si>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</si>
  <si>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</si>
  <si>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</si>
  <si>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</si>
  <si>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</si>
  <si>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</si>
  <si>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</si>
  <si>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</si>
  <si>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</si>
  <si>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</si>
  <si>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</si>
  <si>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</si>
  <si>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</si>
  <si>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</si>
  <si>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</si>
  <si>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</si>
  <si>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</si>
  <si>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</si>
  <si>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</si>
  <si>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</si>
  <si>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</si>
  <si>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</si>
  <si>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</si>
  <si>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</si>
  <si>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</si>
  <si>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</si>
  <si>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</si>
  <si>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</si>
  <si>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</si>
  <si>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</si>
  <si>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</si>
  <si>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</si>
  <si>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</si>
  <si>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</si>
  <si>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</si>
  <si>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</si>
  <si>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</si>
  <si>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</si>
  <si>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</si>
  <si>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</si>
  <si>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</si>
  <si>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</si>
  <si>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</si>
  <si>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</si>
  <si>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</si>
  <si>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</si>
  <si>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</si>
  <si>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</si>
  <si>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</si>
  <si>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</si>
  <si>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</si>
  <si>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</si>
  <si>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</si>
  <si>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</si>
  <si>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</si>
  <si>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</si>
  <si>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</si>
  <si>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</si>
  <si>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</si>
  <si>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</si>
  <si>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</si>
  <si>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</si>
  <si>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</si>
  <si>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</si>
  <si>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</si>
  <si>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</si>
  <si>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</si>
  <si>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</si>
  <si>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下水道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</si>
  <si>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</si>
  <si>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</si>
  <si>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</si>
  <si>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</si>
  <si>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</si>
  <si>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</si>
  <si>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</si>
  <si>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</si>
  <si>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</si>
  <si>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</si>
  <si>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</si>
  <si>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</si>
  <si>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</si>
  <si>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</si>
  <si>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</si>
  <si>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</si>
  <si>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</si>
  <si>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</si>
  <si>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</si>
  <si>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</si>
  <si>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</si>
  <si>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</si>
  <si>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</si>
  <si>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</si>
  <si>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</si>
  <si>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</si>
  <si>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</si>
  <si>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</si>
  <si>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</si>
  <si>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愛媛県愛南町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</si>
  <si>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</si>
  <si>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</si>
  <si>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</si>
  <si>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</si>
  <si>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</si>
  <si>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</si>
  <si>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</si>
  <si>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</si>
  <si>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</si>
  <si>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</si>
  <si>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</si>
  <si>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</si>
  <si>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</si>
  <si>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</si>
  <si>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</si>
  <si>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</si>
  <si>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</si>
  <si>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</si>
  <si>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</si>
  <si>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</si>
  <si>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温泉事業等特別会計</t>
    <phoneticPr fontId="5"/>
  </si>
  <si>
    <t>公共用地等先行取得事業特別会計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</si>
  <si>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</si>
  <si>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</si>
  <si>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</si>
  <si>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</si>
  <si>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</si>
  <si>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</si>
  <si>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</si>
  <si>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</si>
  <si>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</si>
  <si>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</si>
  <si>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</si>
  <si>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</si>
  <si>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</si>
  <si>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</si>
  <si>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</si>
  <si>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</si>
  <si>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</si>
  <si>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</si>
  <si>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</si>
  <si>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病院事業会計</t>
    <phoneticPr fontId="5"/>
  </si>
  <si>
    <t>小規模下水道特別会計</t>
    <phoneticPr fontId="5"/>
  </si>
  <si>
    <t>法非適用企業</t>
    <phoneticPr fontId="5"/>
  </si>
  <si>
    <t>浄化槽整備事業特別会計</t>
    <phoneticPr fontId="5"/>
  </si>
  <si>
    <t>法非適用企業</t>
    <phoneticPr fontId="5"/>
  </si>
  <si>
    <t>旅客船特別会計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</si>
  <si>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</si>
  <si>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</si>
  <si>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</si>
  <si>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</si>
  <si>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</si>
  <si>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</si>
  <si>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</si>
  <si>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</si>
  <si>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</si>
  <si>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</si>
  <si>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</si>
  <si>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</si>
  <si>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</si>
  <si>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</si>
  <si>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</si>
  <si>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</si>
  <si>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</si>
  <si>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</si>
  <si>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</si>
  <si>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</si>
  <si>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</si>
  <si>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</si>
  <si>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</si>
  <si>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</si>
  <si>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</si>
  <si>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</si>
  <si>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</si>
  <si>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</si>
  <si>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</si>
  <si>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</si>
  <si>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</si>
  <si>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</si>
  <si>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</si>
  <si>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</si>
  <si>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</si>
  <si>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</si>
  <si>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</si>
  <si>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</si>
  <si>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</si>
  <si>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</si>
  <si>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</si>
  <si>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</si>
  <si>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</si>
  <si>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</si>
  <si>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</si>
  <si>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</si>
  <si>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</si>
  <si>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</si>
  <si>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</si>
  <si>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</si>
  <si>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</si>
  <si>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</si>
  <si>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</si>
  <si>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</si>
  <si>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</si>
  <si>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</si>
  <si>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</si>
  <si>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</si>
  <si>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</si>
  <si>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</si>
  <si>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</si>
  <si>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</si>
  <si>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</si>
  <si>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</si>
  <si>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</si>
  <si>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</si>
  <si>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</si>
  <si>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</si>
  <si>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</si>
  <si>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</si>
  <si>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</si>
  <si>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</si>
  <si>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</si>
  <si>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</si>
  <si>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</si>
  <si>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</si>
  <si>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</si>
  <si>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</si>
  <si>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</si>
  <si>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</si>
  <si>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</si>
  <si>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</si>
  <si>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</si>
  <si>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</si>
  <si>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</si>
  <si>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</si>
  <si>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</si>
  <si>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</si>
  <si>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</si>
  <si>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</si>
  <si>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</si>
  <si>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</si>
  <si>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</si>
  <si>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</si>
  <si>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</si>
  <si>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</si>
  <si>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</si>
  <si>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</si>
  <si>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</si>
  <si>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</si>
  <si>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</si>
  <si>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</si>
  <si>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</si>
  <si>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</si>
  <si>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</si>
  <si>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</si>
  <si>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</si>
  <si>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</si>
  <si>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</si>
  <si>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</si>
  <si>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</si>
  <si>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</si>
  <si>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</si>
  <si>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</si>
  <si>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</si>
  <si>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</si>
  <si>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</si>
  <si>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</si>
  <si>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</si>
  <si>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</si>
  <si>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</si>
  <si>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</si>
  <si>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</si>
  <si>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</si>
  <si>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</si>
  <si>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</si>
  <si>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</si>
  <si>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</si>
  <si>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</si>
  <si>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</si>
  <si>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</si>
  <si>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</si>
  <si>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</si>
  <si>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</si>
  <si>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</si>
  <si>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</si>
  <si>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</si>
  <si>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</si>
  <si>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</si>
  <si>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</si>
  <si>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</si>
  <si>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</si>
  <si>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</si>
  <si>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</si>
  <si>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2.18</t>
  </si>
  <si>
    <t>▲ 0.74</t>
  </si>
  <si>
    <t>▲ 4.12</t>
  </si>
  <si>
    <t>上水道事業会計</t>
  </si>
  <si>
    <t>一般会計</t>
  </si>
  <si>
    <t>病院事業会計</t>
  </si>
  <si>
    <t>介護保険特別会計</t>
  </si>
  <si>
    <t>国民健康保険特別会計</t>
  </si>
  <si>
    <t>後期高齢者医療特別会計</t>
  </si>
  <si>
    <t>温泉事業等特別会計</t>
  </si>
  <si>
    <t>小規模下水道特別会計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</si>
  <si>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</si>
  <si>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</si>
  <si>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</si>
  <si>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</si>
  <si>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</si>
  <si>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</si>
  <si>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</si>
  <si>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</si>
  <si>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高知県宿毛市愛媛県南宇和郡愛南町篠山小中学校組合</t>
    <phoneticPr fontId="2"/>
  </si>
  <si>
    <t>-</t>
    <phoneticPr fontId="2"/>
  </si>
  <si>
    <t>愛媛県後期高齢者医療広域連合（一般会計）</t>
    <phoneticPr fontId="2"/>
  </si>
  <si>
    <t>愛媛県後期高齢者医療広域連合（後期高齢者医療特別会計）</t>
    <phoneticPr fontId="2"/>
  </si>
  <si>
    <t>愛媛地方税滞納整理機構</t>
    <phoneticPr fontId="2"/>
  </si>
  <si>
    <t>津島水道企業団</t>
    <phoneticPr fontId="2"/>
  </si>
  <si>
    <t>宇和島地区広域事務組合（一般会計）</t>
    <phoneticPr fontId="2"/>
  </si>
  <si>
    <t>宇和島地区広域事務組合（介護保険事業特別会計）</t>
    <phoneticPr fontId="2"/>
  </si>
  <si>
    <t>愛媛県市町総合事務組合（退職手当事業分）</t>
    <phoneticPr fontId="2"/>
  </si>
  <si>
    <t>愛媛県市町総合事務組合（消防補償事業分）</t>
    <phoneticPr fontId="2"/>
  </si>
  <si>
    <t>愛媛県市町総合事務組合（交通災害事業分）</t>
    <phoneticPr fontId="2"/>
  </si>
  <si>
    <t>愛媛県市町総合事務組合（自治会館事業分）</t>
    <phoneticPr fontId="2"/>
  </si>
  <si>
    <t>愛媛県市町総合事務組合（議員公務災害事業分）</t>
    <phoneticPr fontId="2"/>
  </si>
  <si>
    <t>愛媛県市町総合事務組合（共通経費分）</t>
    <phoneticPr fontId="2"/>
  </si>
  <si>
    <t>一本松ふるさと振興株式会社</t>
    <rPh sb="0" eb="3">
      <t>イッポンマツ</t>
    </rPh>
    <rPh sb="7" eb="9">
      <t>シンコウ</t>
    </rPh>
    <rPh sb="9" eb="13">
      <t>カブシキガイシャ</t>
    </rPh>
    <phoneticPr fontId="2"/>
  </si>
  <si>
    <t>公益財団法人くにひろ育英会</t>
    <rPh sb="0" eb="2">
      <t>コウエキ</t>
    </rPh>
    <rPh sb="2" eb="4">
      <t>ザイダン</t>
    </rPh>
    <rPh sb="4" eb="6">
      <t>ホウジン</t>
    </rPh>
    <rPh sb="10" eb="13">
      <t>イクエイカイ</t>
    </rPh>
    <phoneticPr fontId="2"/>
  </si>
  <si>
    <t>-</t>
    <phoneticPr fontId="2"/>
  </si>
  <si>
    <t>地域活性化基金</t>
  </si>
  <si>
    <t>公共施設マネジメント基金</t>
  </si>
  <si>
    <t>ふるさとづくり基金</t>
    <phoneticPr fontId="2"/>
  </si>
  <si>
    <t>地域福祉基金</t>
    <rPh sb="0" eb="2">
      <t>チイキ</t>
    </rPh>
    <rPh sb="2" eb="4">
      <t>フクシ</t>
    </rPh>
    <rPh sb="4" eb="6">
      <t>キキン</t>
    </rPh>
    <phoneticPr fontId="2"/>
  </si>
  <si>
    <t>防災対策基金</t>
    <rPh sb="0" eb="2">
      <t>ボウサイ</t>
    </rPh>
    <rPh sb="2" eb="4">
      <t>タイサク</t>
    </rPh>
    <rPh sb="4" eb="6">
      <t>キキン</t>
    </rPh>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</si>
  <si>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</si>
  <si>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</si>
  <si>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</si>
  <si>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</si>
  <si>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</si>
  <si>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</si>
  <si>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</si>
  <si>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</si>
  <si>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</si>
  <si>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</si>
  <si>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実質的な将来負担の減少により、将来負担比率は該当していないが、有形固定資産減価償却率は1.5ポイント上昇している。
将来負担比率及び有形固定資産減価償却率とも、類似団体と比較すると低い水準にあり、公共施設等総合管理計画(個別施設計画)に基づき、今後、公共施設の老朽化対策に積極的に取り組むこととする。</t>
    <rPh sb="22" eb="24">
      <t>ガイトウ</t>
    </rPh>
    <phoneticPr fontId="5"/>
  </si>
  <si>
    <t>将来負担比率については、類似団体と比較すると同水準である。一方で、実質公債費比率は、比較すると1.0ポイント高くなっている。人口減等による普通交付税の減少によって昨年よりも0.9ポイント高く、今後、一般財源の減少が見込まれるため、緊急度・優先度を考慮した事業の実施により、地方債発行を必要最小限とし、将来負担の抑制に取り組むこととする。</t>
    <rPh sb="22" eb="25">
      <t>ドウスイジュン</t>
    </rPh>
    <rPh sb="29" eb="31">
      <t>イッポウ</t>
    </rPh>
    <rPh sb="54" eb="55">
      <t>タカ</t>
    </rPh>
    <rPh sb="65" eb="66">
      <t>トウ</t>
    </rPh>
    <rPh sb="69" eb="71">
      <t>フツウ</t>
    </rPh>
    <rPh sb="75" eb="77">
      <t>ゲンショウ</t>
    </rPh>
    <rPh sb="81" eb="83">
      <t>サクネン</t>
    </rPh>
    <rPh sb="93" eb="94">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</si>
</sst>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54"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0"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41"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394956F-21D2-423B-9C67-EBAA2CFDC92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65052</c:v>
                </c:pt>
                <c:pt idx="1">
                  <c:v>66364</c:v>
                </c:pt>
                <c:pt idx="2">
                  <c:v>68548</c:v>
                </c:pt>
                <c:pt idx="3">
                  <c:v>125418</c:v>
                </c:pt>
                <c:pt idx="4">
                  <c:v>108384</c:v>
                </c:pt>
              </c:numCache>
            </c:numRef>
          </c:val>
          <c:smooth val="0"/>
          <c:extLst>
            <c:ext xmlns:c16="http://schemas.microsoft.com/office/drawing/2014/chart" uri="{C3380CC4-5D6E-409C-BE32-E72D297353CC}">
              <c16:uniqueId val="{00000000-F1EF-4A49-AE64-CD683EB873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94979</c:v>
                </c:pt>
                <c:pt idx="1">
                  <c:v>77909</c:v>
                </c:pt>
                <c:pt idx="2">
                  <c:v>89516</c:v>
                </c:pt>
                <c:pt idx="3">
                  <c:v>95187</c:v>
                </c:pt>
                <c:pt idx="4">
                  <c:v>106188</c:v>
                </c:pt>
              </c:numCache>
            </c:numRef>
          </c:val>
          <c:smooth val="0"/>
          <c:extLst>
            <c:ext xmlns:c16="http://schemas.microsoft.com/office/drawing/2014/chart" uri="{C3380CC4-5D6E-409C-BE32-E72D297353CC}">
              <c16:uniqueId val="{00000001-F1EF-4A49-AE64-CD683EB873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8.43</c:v>
                </c:pt>
                <c:pt idx="1">
                  <c:v>7.53</c:v>
                </c:pt>
                <c:pt idx="2">
                  <c:v>6.9</c:v>
                </c:pt>
                <c:pt idx="3">
                  <c:v>6.68</c:v>
                </c:pt>
                <c:pt idx="4">
                  <c:v>7.85</c:v>
                </c:pt>
              </c:numCache>
            </c:numRef>
          </c:val>
          <c:extLst>
            <c:ext xmlns:c16="http://schemas.microsoft.com/office/drawing/2014/chart" uri="{C3380CC4-5D6E-409C-BE32-E72D297353CC}">
              <c16:uniqueId val="{00000000-68BD-4269-9B90-5797CB59F0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46.47</c:v>
                </c:pt>
                <c:pt idx="1">
                  <c:v>47.24</c:v>
                </c:pt>
                <c:pt idx="2">
                  <c:v>48.46</c:v>
                </c:pt>
                <c:pt idx="3">
                  <c:v>42.85</c:v>
                </c:pt>
                <c:pt idx="4">
                  <c:v>43.98</c:v>
                </c:pt>
              </c:numCache>
            </c:numRef>
          </c:val>
          <c:extLst>
            <c:ext xmlns:c16="http://schemas.microsoft.com/office/drawing/2014/chart" uri="{C3380CC4-5D6E-409C-BE32-E72D297353CC}">
              <c16:uniqueId val="{00000001-68BD-4269-9B90-5797CB59F0F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2.66</c:v>
                </c:pt>
                <c:pt idx="1">
                  <c:v>-2.1800000000000002</c:v>
                </c:pt>
                <c:pt idx="2">
                  <c:v>-0.74</c:v>
                </c:pt>
                <c:pt idx="3">
                  <c:v>-4.12</c:v>
                </c:pt>
                <c:pt idx="4">
                  <c:v>3.55</c:v>
                </c:pt>
              </c:numCache>
            </c:numRef>
          </c:val>
          <c:smooth val="0"/>
          <c:extLst>
            <c:ext xmlns:c16="http://schemas.microsoft.com/office/drawing/2014/chart" uri="{C3380CC4-5D6E-409C-BE32-E72D297353CC}">
              <c16:uniqueId val="{00000002-68BD-4269-9B90-5797CB59F0F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0-7068-4554-82CC-F250B5E26B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68-4554-82CC-F250B5E26B1D}"/>
            </c:ext>
          </c:extLst>
        </c:ser>
        <c:ser>
          <c:idx val="2"/>
          <c:order val="2"/>
          <c:tx>
            <c:strRef>
              <c:f>データシート!$A$29</c:f>
              <c:strCache>
                <c:ptCount val="1"/>
                <c:pt idx="0">
                  <c:v>小規模下水道特別会計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0.01</c:v>
                </c:pt>
                <c:pt idx="4">
                  <c:v>#N/A</c:v>
                </c:pt>
                <c:pt idx="5">
                  <c:v>0.02</c:v>
                </c:pt>
                <c:pt idx="6">
                  <c:v>#N/A</c:v>
                </c:pt>
                <c:pt idx="7">
                  <c:v>0.01</c:v>
                </c:pt>
                <c:pt idx="8">
                  <c:v>#N/A</c:v>
                </c:pt>
                <c:pt idx="9">
                  <c:v>0.02</c:v>
                </c:pt>
              </c:numCache>
            </c:numRef>
          </c:val>
          <c:extLst>
            <c:ext xmlns:c16="http://schemas.microsoft.com/office/drawing/2014/chart" uri="{C3380CC4-5D6E-409C-BE32-E72D297353CC}">
              <c16:uniqueId val="{00000002-7068-4554-82CC-F250B5E26B1D}"/>
            </c:ext>
          </c:extLst>
        </c:ser>
        <c:ser>
          <c:idx val="3"/>
          <c:order val="3"/>
          <c:tx>
            <c:strRef>
              <c:f>データシート!$A$30</c:f>
              <c:strCache>
                <c:ptCount val="1"/>
                <c:pt idx="0">
                  <c:v>温泉事業等特別会計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0.04</c:v>
                </c:pt>
                <c:pt idx="6">
                  <c:v>#N/A</c:v>
                </c:pt>
                <c:pt idx="7">
                  <c:v>0.06</c:v>
                </c:pt>
                <c:pt idx="8">
                  <c:v>#N/A</c:v>
                </c:pt>
                <c:pt idx="9">
                  <c:v>0.06</c:v>
                </c:pt>
              </c:numCache>
            </c:numRef>
          </c:val>
          <c:extLst>
            <c:ext xmlns:c16="http://schemas.microsoft.com/office/drawing/2014/chart" uri="{C3380CC4-5D6E-409C-BE32-E72D297353CC}">
              <c16:uniqueId val="{00000003-7068-4554-82CC-F250B5E26B1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0.1</c:v>
                </c:pt>
                <c:pt idx="4">
                  <c:v>#N/A</c:v>
                </c:pt>
                <c:pt idx="5">
                  <c:v>0.1</c:v>
                </c:pt>
                <c:pt idx="6">
                  <c:v>#N/A</c:v>
                </c:pt>
                <c:pt idx="7">
                  <c:v>0.1</c:v>
                </c:pt>
                <c:pt idx="8">
                  <c:v>#N/A</c:v>
                </c:pt>
                <c:pt idx="9">
                  <c:v>0.13</c:v>
                </c:pt>
              </c:numCache>
            </c:numRef>
          </c:val>
          <c:extLst>
            <c:ext xmlns:c16="http://schemas.microsoft.com/office/drawing/2014/chart" uri="{C3380CC4-5D6E-409C-BE32-E72D297353CC}">
              <c16:uniqueId val="{00000004-7068-4554-82CC-F250B5E26B1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0.78</c:v>
                </c:pt>
                <c:pt idx="2">
                  <c:v>#N/A</c:v>
                </c:pt>
                <c:pt idx="3">
                  <c:v>0.09</c:v>
                </c:pt>
                <c:pt idx="4">
                  <c:v>#N/A</c:v>
                </c:pt>
                <c:pt idx="5">
                  <c:v>1.1299999999999999</c:v>
                </c:pt>
                <c:pt idx="6">
                  <c:v>#N/A</c:v>
                </c:pt>
                <c:pt idx="7">
                  <c:v>0.48</c:v>
                </c:pt>
                <c:pt idx="8">
                  <c:v>#N/A</c:v>
                </c:pt>
                <c:pt idx="9">
                  <c:v>0.15</c:v>
                </c:pt>
              </c:numCache>
            </c:numRef>
          </c:val>
          <c:extLst>
            <c:ext xmlns:c16="http://schemas.microsoft.com/office/drawing/2014/chart" uri="{C3380CC4-5D6E-409C-BE32-E72D297353CC}">
              <c16:uniqueId val="{00000005-7068-4554-82CC-F250B5E26B1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0.53</c:v>
                </c:pt>
                <c:pt idx="2">
                  <c:v>#N/A</c:v>
                </c:pt>
                <c:pt idx="3">
                  <c:v>0.72</c:v>
                </c:pt>
                <c:pt idx="4">
                  <c:v>#N/A</c:v>
                </c:pt>
                <c:pt idx="5">
                  <c:v>0.48</c:v>
                </c:pt>
                <c:pt idx="6">
                  <c:v>#N/A</c:v>
                </c:pt>
                <c:pt idx="7">
                  <c:v>0.28000000000000003</c:v>
                </c:pt>
                <c:pt idx="8">
                  <c:v>#N/A</c:v>
                </c:pt>
                <c:pt idx="9">
                  <c:v>0.27</c:v>
                </c:pt>
              </c:numCache>
            </c:numRef>
          </c:val>
          <c:extLst>
            <c:ext xmlns:c16="http://schemas.microsoft.com/office/drawing/2014/chart" uri="{C3380CC4-5D6E-409C-BE32-E72D297353CC}">
              <c16:uniqueId val="{00000006-7068-4554-82CC-F250B5E26B1D}"/>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2.4300000000000002</c:v>
                </c:pt>
                <c:pt idx="2">
                  <c:v>#N/A</c:v>
                </c:pt>
                <c:pt idx="3">
                  <c:v>2.4</c:v>
                </c:pt>
                <c:pt idx="4">
                  <c:v>#N/A</c:v>
                </c:pt>
                <c:pt idx="5">
                  <c:v>2.2000000000000002</c:v>
                </c:pt>
                <c:pt idx="6">
                  <c:v>#N/A</c:v>
                </c:pt>
                <c:pt idx="7">
                  <c:v>2.57</c:v>
                </c:pt>
                <c:pt idx="8">
                  <c:v>#N/A</c:v>
                </c:pt>
                <c:pt idx="9">
                  <c:v>2.67</c:v>
                </c:pt>
              </c:numCache>
            </c:numRef>
          </c:val>
          <c:extLst>
            <c:ext xmlns:c16="http://schemas.microsoft.com/office/drawing/2014/chart" uri="{C3380CC4-5D6E-409C-BE32-E72D297353CC}">
              <c16:uniqueId val="{00000007-7068-4554-82CC-F250B5E26B1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8.4</c:v>
                </c:pt>
                <c:pt idx="2">
                  <c:v>#N/A</c:v>
                </c:pt>
                <c:pt idx="3">
                  <c:v>7.49</c:v>
                </c:pt>
                <c:pt idx="4">
                  <c:v>#N/A</c:v>
                </c:pt>
                <c:pt idx="5">
                  <c:v>6.85</c:v>
                </c:pt>
                <c:pt idx="6">
                  <c:v>#N/A</c:v>
                </c:pt>
                <c:pt idx="7">
                  <c:v>6.61</c:v>
                </c:pt>
                <c:pt idx="8">
                  <c:v>#N/A</c:v>
                </c:pt>
                <c:pt idx="9">
                  <c:v>7.77</c:v>
                </c:pt>
              </c:numCache>
            </c:numRef>
          </c:val>
          <c:extLst>
            <c:ext xmlns:c16="http://schemas.microsoft.com/office/drawing/2014/chart" uri="{C3380CC4-5D6E-409C-BE32-E72D297353CC}">
              <c16:uniqueId val="{00000008-7068-4554-82CC-F250B5E26B1D}"/>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6.15</c:v>
                </c:pt>
                <c:pt idx="2">
                  <c:v>#N/A</c:v>
                </c:pt>
                <c:pt idx="3">
                  <c:v>7.1</c:v>
                </c:pt>
                <c:pt idx="4">
                  <c:v>#N/A</c:v>
                </c:pt>
                <c:pt idx="5">
                  <c:v>7.88</c:v>
                </c:pt>
                <c:pt idx="6">
                  <c:v>#N/A</c:v>
                </c:pt>
                <c:pt idx="7">
                  <c:v>8.52</c:v>
                </c:pt>
                <c:pt idx="8">
                  <c:v>#N/A</c:v>
                </c:pt>
                <c:pt idx="9">
                  <c:v>8.81</c:v>
                </c:pt>
              </c:numCache>
            </c:numRef>
          </c:val>
          <c:extLst>
            <c:ext xmlns:c16="http://schemas.microsoft.com/office/drawing/2014/chart" uri="{C3380CC4-5D6E-409C-BE32-E72D297353CC}">
              <c16:uniqueId val="{00000009-7068-4554-82CC-F250B5E26B1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2134</c:v>
                </c:pt>
                <c:pt idx="5">
                  <c:v>1935</c:v>
                </c:pt>
                <c:pt idx="8">
                  <c:v>1898</c:v>
                </c:pt>
                <c:pt idx="11">
                  <c:v>2005</c:v>
                </c:pt>
                <c:pt idx="14">
                  <c:v>1935</c:v>
                </c:pt>
              </c:numCache>
            </c:numRef>
          </c:val>
          <c:extLst>
            <c:ext xmlns:c16="http://schemas.microsoft.com/office/drawing/2014/chart" uri="{C3380CC4-5D6E-409C-BE32-E72D297353CC}">
              <c16:uniqueId val="{00000000-5FE9-4EC7-956A-ADC0503740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FE9-4EC7-956A-ADC0503740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2-5FE9-4EC7-956A-ADC0503740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30</c:v>
                </c:pt>
                <c:pt idx="3">
                  <c:v>20</c:v>
                </c:pt>
                <c:pt idx="6">
                  <c:v>16</c:v>
                </c:pt>
                <c:pt idx="9">
                  <c:v>19</c:v>
                </c:pt>
                <c:pt idx="12">
                  <c:v>19</c:v>
                </c:pt>
              </c:numCache>
            </c:numRef>
          </c:val>
          <c:extLst>
            <c:ext xmlns:c16="http://schemas.microsoft.com/office/drawing/2014/chart" uri="{C3380CC4-5D6E-409C-BE32-E72D297353CC}">
              <c16:uniqueId val="{00000003-5FE9-4EC7-956A-ADC0503740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194</c:v>
                </c:pt>
                <c:pt idx="3">
                  <c:v>188</c:v>
                </c:pt>
                <c:pt idx="6">
                  <c:v>187</c:v>
                </c:pt>
                <c:pt idx="9">
                  <c:v>185</c:v>
                </c:pt>
                <c:pt idx="12">
                  <c:v>201</c:v>
                </c:pt>
              </c:numCache>
            </c:numRef>
          </c:val>
          <c:extLst>
            <c:ext xmlns:c16="http://schemas.microsoft.com/office/drawing/2014/chart" uri="{C3380CC4-5D6E-409C-BE32-E72D297353CC}">
              <c16:uniqueId val="{00000004-5FE9-4EC7-956A-ADC0503740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E9-4EC7-956A-ADC0503740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E9-4EC7-956A-ADC0503740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2425</c:v>
                </c:pt>
                <c:pt idx="3">
                  <c:v>2214</c:v>
                </c:pt>
                <c:pt idx="6">
                  <c:v>2330</c:v>
                </c:pt>
                <c:pt idx="9">
                  <c:v>2494</c:v>
                </c:pt>
                <c:pt idx="12">
                  <c:v>2445</c:v>
                </c:pt>
              </c:numCache>
            </c:numRef>
          </c:val>
          <c:extLst>
            <c:ext xmlns:c16="http://schemas.microsoft.com/office/drawing/2014/chart" uri="{C3380CC4-5D6E-409C-BE32-E72D297353CC}">
              <c16:uniqueId val="{00000007-5FE9-4EC7-956A-ADC0503740A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520</c:v>
                </c:pt>
                <c:pt idx="2">
                  <c:v>#N/A</c:v>
                </c:pt>
                <c:pt idx="3">
                  <c:v>#N/A</c:v>
                </c:pt>
                <c:pt idx="4">
                  <c:v>492</c:v>
                </c:pt>
                <c:pt idx="5">
                  <c:v>#N/A</c:v>
                </c:pt>
                <c:pt idx="6">
                  <c:v>#N/A</c:v>
                </c:pt>
                <c:pt idx="7">
                  <c:v>640</c:v>
                </c:pt>
                <c:pt idx="8">
                  <c:v>#N/A</c:v>
                </c:pt>
                <c:pt idx="9">
                  <c:v>#N/A</c:v>
                </c:pt>
                <c:pt idx="10">
                  <c:v>698</c:v>
                </c:pt>
                <c:pt idx="11">
                  <c:v>#N/A</c:v>
                </c:pt>
                <c:pt idx="12">
                  <c:v>#N/A</c:v>
                </c:pt>
                <c:pt idx="13">
                  <c:v>735</c:v>
                </c:pt>
                <c:pt idx="14">
                  <c:v>#N/A</c:v>
                </c:pt>
              </c:numCache>
            </c:numRef>
          </c:val>
          <c:smooth val="0"/>
          <c:extLst>
            <c:ext xmlns:c16="http://schemas.microsoft.com/office/drawing/2014/chart" uri="{C3380CC4-5D6E-409C-BE32-E72D297353CC}">
              <c16:uniqueId val="{00000008-5FE9-4EC7-956A-ADC0503740A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18231</c:v>
                </c:pt>
                <c:pt idx="5">
                  <c:v>17356</c:v>
                </c:pt>
                <c:pt idx="8">
                  <c:v>16545</c:v>
                </c:pt>
                <c:pt idx="11">
                  <c:v>15244</c:v>
                </c:pt>
                <c:pt idx="14">
                  <c:v>14191</c:v>
                </c:pt>
              </c:numCache>
            </c:numRef>
          </c:val>
          <c:extLst>
            <c:ext xmlns:c16="http://schemas.microsoft.com/office/drawing/2014/chart" uri="{C3380CC4-5D6E-409C-BE32-E72D297353CC}">
              <c16:uniqueId val="{00000000-6F1D-4737-893B-CEA5D3221B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93</c:v>
                </c:pt>
                <c:pt idx="5">
                  <c:v>75</c:v>
                </c:pt>
                <c:pt idx="8">
                  <c:v>57</c:v>
                </c:pt>
                <c:pt idx="11">
                  <c:v>39</c:v>
                </c:pt>
                <c:pt idx="14">
                  <c:v>28</c:v>
                </c:pt>
              </c:numCache>
            </c:numRef>
          </c:val>
          <c:extLst>
            <c:ext xmlns:c16="http://schemas.microsoft.com/office/drawing/2014/chart" uri="{C3380CC4-5D6E-409C-BE32-E72D297353CC}">
              <c16:uniqueId val="{00000001-6F1D-4737-893B-CEA5D3221B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8372</c:v>
                </c:pt>
                <c:pt idx="5">
                  <c:v>8379</c:v>
                </c:pt>
                <c:pt idx="8">
                  <c:v>8519</c:v>
                </c:pt>
                <c:pt idx="11">
                  <c:v>8251</c:v>
                </c:pt>
                <c:pt idx="14">
                  <c:v>8585</c:v>
                </c:pt>
              </c:numCache>
            </c:numRef>
          </c:val>
          <c:extLst>
            <c:ext xmlns:c16="http://schemas.microsoft.com/office/drawing/2014/chart" uri="{C3380CC4-5D6E-409C-BE32-E72D297353CC}">
              <c16:uniqueId val="{00000002-6F1D-4737-893B-CEA5D3221B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1D-4737-893B-CEA5D3221B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1D-4737-893B-CEA5D3221B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1D-4737-893B-CEA5D3221B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3149</c:v>
                </c:pt>
                <c:pt idx="3">
                  <c:v>2953</c:v>
                </c:pt>
                <c:pt idx="6">
                  <c:v>2835</c:v>
                </c:pt>
                <c:pt idx="9">
                  <c:v>2763</c:v>
                </c:pt>
                <c:pt idx="12">
                  <c:v>2665</c:v>
                </c:pt>
              </c:numCache>
            </c:numRef>
          </c:val>
          <c:extLst>
            <c:ext xmlns:c16="http://schemas.microsoft.com/office/drawing/2014/chart" uri="{C3380CC4-5D6E-409C-BE32-E72D297353CC}">
              <c16:uniqueId val="{00000006-6F1D-4737-893B-CEA5D3221B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271</c:v>
                </c:pt>
                <c:pt idx="3">
                  <c:v>272</c:v>
                </c:pt>
                <c:pt idx="6">
                  <c:v>241</c:v>
                </c:pt>
                <c:pt idx="9">
                  <c:v>207</c:v>
                </c:pt>
                <c:pt idx="12">
                  <c:v>173</c:v>
                </c:pt>
              </c:numCache>
            </c:numRef>
          </c:val>
          <c:extLst>
            <c:ext xmlns:c16="http://schemas.microsoft.com/office/drawing/2014/chart" uri="{C3380CC4-5D6E-409C-BE32-E72D297353CC}">
              <c16:uniqueId val="{00000007-6F1D-4737-893B-CEA5D3221B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2435</c:v>
                </c:pt>
                <c:pt idx="3">
                  <c:v>2223</c:v>
                </c:pt>
                <c:pt idx="6">
                  <c:v>2162</c:v>
                </c:pt>
                <c:pt idx="9">
                  <c:v>2015</c:v>
                </c:pt>
                <c:pt idx="12">
                  <c:v>1933</c:v>
                </c:pt>
              </c:numCache>
            </c:numRef>
          </c:val>
          <c:extLst>
            <c:ext xmlns:c16="http://schemas.microsoft.com/office/drawing/2014/chart" uri="{C3380CC4-5D6E-409C-BE32-E72D297353CC}">
              <c16:uniqueId val="{00000008-6F1D-4737-893B-CEA5D3221B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38</c:v>
                </c:pt>
                <c:pt idx="3">
                  <c:v>34</c:v>
                </c:pt>
                <c:pt idx="6">
                  <c:v>29</c:v>
                </c:pt>
                <c:pt idx="9">
                  <c:v>25</c:v>
                </c:pt>
                <c:pt idx="12">
                  <c:v>20</c:v>
                </c:pt>
              </c:numCache>
            </c:numRef>
          </c:val>
          <c:extLst>
            <c:ext xmlns:c16="http://schemas.microsoft.com/office/drawing/2014/chart" uri="{C3380CC4-5D6E-409C-BE32-E72D297353CC}">
              <c16:uniqueId val="{00000009-6F1D-4737-893B-CEA5D3221B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21289</c:v>
                </c:pt>
                <c:pt idx="3">
                  <c:v>20343</c:v>
                </c:pt>
                <c:pt idx="6">
                  <c:v>19272</c:v>
                </c:pt>
                <c:pt idx="9">
                  <c:v>18014</c:v>
                </c:pt>
                <c:pt idx="12">
                  <c:v>16915</c:v>
                </c:pt>
              </c:numCache>
            </c:numRef>
          </c:val>
          <c:extLst>
            <c:ext xmlns:c16="http://schemas.microsoft.com/office/drawing/2014/chart" uri="{C3380CC4-5D6E-409C-BE32-E72D297353CC}">
              <c16:uniqueId val="{0000000A-6F1D-4737-893B-CEA5D3221B7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488</c:v>
                </c:pt>
                <c:pt idx="2">
                  <c:v>#N/A</c:v>
                </c:pt>
                <c:pt idx="3">
                  <c:v>#N/A</c:v>
                </c:pt>
                <c:pt idx="4">
                  <c:v>15</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F1D-4737-893B-CEA5D3221B7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4490</c:v>
                </c:pt>
                <c:pt idx="1">
                  <c:v>4096</c:v>
                </c:pt>
                <c:pt idx="2">
                  <c:v>4314</c:v>
                </c:pt>
              </c:numCache>
            </c:numRef>
          </c:val>
          <c:extLst>
            <c:ext xmlns:c16="http://schemas.microsoft.com/office/drawing/2014/chart" uri="{C3380CC4-5D6E-409C-BE32-E72D297353CC}">
              <c16:uniqueId val="{00000000-7625-4E97-BA4F-271545140E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365</c:v>
                </c:pt>
                <c:pt idx="1">
                  <c:v>366</c:v>
                </c:pt>
                <c:pt idx="2">
                  <c:v>367</c:v>
                </c:pt>
              </c:numCache>
            </c:numRef>
          </c:val>
          <c:extLst>
            <c:ext xmlns:c16="http://schemas.microsoft.com/office/drawing/2014/chart" uri="{C3380CC4-5D6E-409C-BE32-E72D297353CC}">
              <c16:uniqueId val="{00000001-7625-4E97-BA4F-271545140E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6207</c:v>
                </c:pt>
                <c:pt idx="1">
                  <c:v>6337</c:v>
                </c:pt>
                <c:pt idx="2">
                  <c:v>6457</c:v>
                </c:pt>
              </c:numCache>
            </c:numRef>
          </c:val>
          <c:extLst>
            <c:ext xmlns:c16="http://schemas.microsoft.com/office/drawing/2014/chart" uri="{C3380CC4-5D6E-409C-BE32-E72D297353CC}">
              <c16:uniqueId val="{00000002-7625-4E97-BA4F-271545140E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{B1BDDD02-9008-4C9E-85B9-7CE1FC3D4969}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CFC-485D-A902-A743D81765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{E85A1B9B-0F5D-46D5-8426-EF30341AE6D7}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FC-485D-A902-A743D81765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{FEAD7F0B-53C3-46D4-8884-7C9552CE01EF}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FC-485D-A902-A743D81765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{67C63D1B-019D-4998-B514-48E0E75ED4E7}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FC-485D-A902-A743D81765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{FC8ACE61-2900-48B7-9DB9-D6A0CDCF4D17}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FC-485D-A902-A743D817650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{7E632695-C1BD-4EE8-B018-8A0FDAA81074}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CFC-485D-A902-A743D817650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{9C7F8528-5143-4A1D-B162-A6B44B8E6C85}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CFC-485D-A902-A743D817650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{ACFB5030-EE88-4335-AF27-829B786713EE}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CFC-485D-A902-A743D817650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{B3AE58AF-8E87-43E9-9615-E903AD9B5425}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CFC-485D-A902-A743D81765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52.1</c:v>
                </c:pt>
                <c:pt idx="8">
                  <c:v>53.9</c:v>
                </c:pt>
                <c:pt idx="16">
                  <c:v>55.5</c:v>
                </c:pt>
                <c:pt idx="24">
                  <c:v>57.2</c:v>
                </c:pt>
                <c:pt idx="32">
                  <c:v>58.7</c:v>
                </c:pt>
              </c:numCache>
            </c:numRef>
          </c:xVal>
          <c:yVal>
            <c:numRef>
              <c:f>公会計指標分析・財政指標組合せ分析表!$BP$51:$DC$51</c:f>
              <c:numCache>
                <c:formatCode>#,##0.0;"▲ "#,##0.0</c:formatCode>
                <c:ptCount val="40"/>
                <c:pt idx="0">
                  <c:v>6.3</c:v>
                </c:pt>
                <c:pt idx="8">
                  <c:v>0.2</c:v>
                </c:pt>
              </c:numCache>
            </c:numRef>
          </c:yVal>
          <c:smooth val="0"/>
          <c:extLst>
            <c:ext xmlns:c16="http://schemas.microsoft.com/office/drawing/2014/chart" uri="{C3380CC4-5D6E-409C-BE32-E72D297353CC}">
              <c16:uniqueId val="{00000009-CCFC-485D-A902-A743D817650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{83FC0913-2C7D-49E6-86BD-FF18EFA526D7}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CFC-485D-A902-A743D817650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{17E05E7A-181E-49F1-B2DC-D65E33C89253}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FC-485D-A902-A743D81765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{2C635307-FC53-420B-9043-F6F28DD14ECC}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FC-485D-A902-A743D81765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{465136F2-D870-42D2-9D7F-BCF92818E78E}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FC-485D-A902-A743D81765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{23B0AD11-2CBC-44E2-98F7-1F864D933D5E}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FC-485D-A902-A743D817650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{FEF5FD7A-9F2C-4FA3-9744-8EDDB3FC5942}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CFC-485D-A902-A743D817650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{CBB99210-F3DE-4AAD-AB3F-B5B9E0CDFE5F}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CFC-485D-A902-A743D817650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{09D32F13-D0FB-478C-86E0-F043D280A471}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CFC-485D-A902-A743D817650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{8BFD8F9A-37A2-4B7D-809C-C3251E2B88D2}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CFC-485D-A902-A743D81765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56.3</c:v>
                </c:pt>
                <c:pt idx="16">
                  <c:v>57.9</c:v>
                </c:pt>
                <c:pt idx="24">
                  <c:v>61.1</c:v>
                </c:pt>
                <c:pt idx="32">
                  <c:v>63.1</c:v>
                </c:pt>
              </c:numCache>
            </c:numRef>
          </c:xVal>
          <c:yVal>
            <c:numRef>
              <c:f>公会計指標分析・財政指標組合せ分析表!$BP$55:$DC$55</c:f>
              <c:numCache>
                <c:formatCode>#,##0.0;"▲ "#,##0.0</c:formatCode>
                <c:ptCount val="40"/>
                <c:pt idx="0">
                  <c:v>38.200000000000003</c:v>
                </c:pt>
                <c:pt idx="8">
                  <c:v>29.7</c:v>
                </c:pt>
                <c:pt idx="16">
                  <c:v>23.2</c:v>
                </c:pt>
                <c:pt idx="24">
                  <c:v>10.199999999999999</c:v>
                </c:pt>
                <c:pt idx="32">
                  <c:v>0</c:v>
                </c:pt>
              </c:numCache>
            </c:numRef>
          </c:yVal>
          <c:smooth val="0"/>
          <c:extLst>
            <c:ext xmlns:c16="http://schemas.microsoft.com/office/drawing/2014/chart" uri="{C3380CC4-5D6E-409C-BE32-E72D297353CC}">
              <c16:uniqueId val="{00000013-CCFC-485D-A902-A743D817650A}"/>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{E3967D49-75FA-4B22-9768-EBCB07F7DC4B}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B84-49A1-9603-CB933E4A68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{3F4D3AC8-82DF-4F6B-8BA7-DC035034A3B5}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84-49A1-9603-CB933E4A68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{C1782B0A-31E5-48C9-9188-3A7DF7F3DCBA}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84-49A1-9603-CB933E4A68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{307167E9-00F5-4773-A46A-821A21B52806}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84-49A1-9603-CB933E4A68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{0DD91E19-A8DF-4AB7-A054-8CFEA3416EE4}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84-49A1-9603-CB933E4A687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{D8C031C7-CA5D-43A5-BD54-582A002A3463}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B84-49A1-9603-CB933E4A687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{E091C2AC-4DD0-4F6D-8747-829EAC8D83A0}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B84-49A1-9603-CB933E4A687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{FAFB1960-1D82-44AF-9159-A2EF71E73B89}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B84-49A1-9603-CB933E4A687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{68F4789D-4C3C-47FF-BEEC-17778A747B21}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B84-49A1-9603-CB933E4A68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6.4</c:v>
                </c:pt>
                <c:pt idx="16">
                  <c:v>7.2</c:v>
                </c:pt>
                <c:pt idx="24">
                  <c:v>8.1</c:v>
                </c:pt>
                <c:pt idx="32">
                  <c:v>9</c:v>
                </c:pt>
              </c:numCache>
            </c:numRef>
          </c:xVal>
          <c:yVal>
            <c:numRef>
              <c:f>公会計指標分析・財政指標組合せ分析表!$BP$73:$DC$73</c:f>
              <c:numCache>
                <c:formatCode>#,##0.0;"▲ "#,##0.0</c:formatCode>
                <c:ptCount val="40"/>
                <c:pt idx="0">
                  <c:v>6.3</c:v>
                </c:pt>
                <c:pt idx="8">
                  <c:v>0.2</c:v>
                </c:pt>
              </c:numCache>
            </c:numRef>
          </c:yVal>
          <c:smooth val="0"/>
          <c:extLst>
            <c:ext xmlns:c16="http://schemas.microsoft.com/office/drawing/2014/chart" uri="{C3380CC4-5D6E-409C-BE32-E72D297353CC}">
              <c16:uniqueId val="{00000009-1B84-49A1-9603-CB933E4A687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{ABBC9DBD-0D5E-47EC-B7B8-5523273BA2FF}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B84-49A1-9603-CB933E4A687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{37A33A04-A234-4E27-B247-FFFB6BBC8887}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84-49A1-9603-CB933E4A68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{EBB15882-51E1-46C5-B545-B9DA2DB91161}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84-49A1-9603-CB933E4A68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{0C3DDF58-1F2C-412F-B7A9-ECD406849118}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84-49A1-9603-CB933E4A68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{079B5DA3-6545-4450-B323-3BF1977A73D9}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84-49A1-9603-CB933E4A687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{F7F9AD4A-AF90-4DD6-9B77-3CCD4A88FCF2}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B84-49A1-9603-CB933E4A687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{7ADBE216-EAD7-4D34-959E-C46457AD7F95}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B84-49A1-9603-CB933E4A687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{74AC2B79-1E35-4FAE-AD96-8459E28F8FE1}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B84-49A1-9603-CB933E4A687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{2B712E84-2851-4DE9-922A-13A77DB0180C}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B84-49A1-9603-CB933E4A68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9.6</c:v>
                </c:pt>
                <c:pt idx="16">
                  <c:v>9.8000000000000007</c:v>
                </c:pt>
                <c:pt idx="24">
                  <c:v>8.6999999999999993</c:v>
                </c:pt>
                <c:pt idx="32">
                  <c:v>8</c:v>
                </c:pt>
              </c:numCache>
            </c:numRef>
          </c:xVal>
          <c:yVal>
            <c:numRef>
              <c:f>公会計指標分析・財政指標組合せ分析表!$BP$77:$DC$77</c:f>
              <c:numCache>
                <c:formatCode>#,##0.0;"▲ "#,##0.0</c:formatCode>
                <c:ptCount val="40"/>
                <c:pt idx="0">
                  <c:v>38.200000000000003</c:v>
                </c:pt>
                <c:pt idx="8">
                  <c:v>29.7</c:v>
                </c:pt>
                <c:pt idx="16">
                  <c:v>23.2</c:v>
                </c:pt>
                <c:pt idx="24">
                  <c:v>10.199999999999999</c:v>
                </c:pt>
                <c:pt idx="32">
                  <c:v>0</c:v>
                </c:pt>
              </c:numCache>
            </c:numRef>
          </c:yVal>
          <c:smooth val="0"/>
          <c:extLst>
            <c:ext xmlns:c16="http://schemas.microsoft.com/office/drawing/2014/chart" uri="{C3380CC4-5D6E-409C-BE32-E72D297353CC}">
              <c16:uniqueId val="{00000013-1B84-49A1-9603-CB933E4A6871}"/>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0DFA4BB-42C3-4DE4-B411-758607BAB886}"/>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97C8577-6228-4973-BDC1-E5988AA23652}"/>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地方債発行の抑制と据置期間の変更による過疎債（ハード・ソフト）の償還開始等により、元利償還金は</a:t>
          </a:r>
          <a:r>
            <a:rPr lang="ja-JP" altLang="en-US" sz="1100" b="0" i="0" baseline="0">
              <a:solidFill>
                <a:schemeClr val="dk1"/>
              </a:solidFill>
              <a:effectLst/>
              <a:latin typeface="+mn-lt"/>
              <a:ea typeface="+mn-ea"/>
              <a:cs typeface="+mn-cs"/>
            </a:rPr>
            <a:t>ほぼ横ばいであった</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また、事業費補正による算入公債費の減少等により、算入公債費等については減少したため、結果、実質公債比率における分子は増加している。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消防庁舎や新庁舎の建設、消防救急デジタル無線の整備などにより、平成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年度及び平成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年度の地方債現在高は一時的に増加しているが、平成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年度は、地方債の発行額が償還額を下回り地方債現在高は減少した。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一方、充当可能基金の残高は、財政調整基金を崩したことにより減少しことから、将来負担比率の分子は減少した。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愛媛県愛南町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年度末の基金残高に対して</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40,000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その内、地域活性化基金を活用したコミュニティ関連経費への一部取崩、</a:t>
          </a:r>
          <a:r>
            <a:rPr kumimoji="1" lang="ja-JP" altLang="en-US" sz="1100">
              <a:solidFill>
                <a:schemeClr val="dk1"/>
              </a:solidFill>
              <a:effectLst/>
              <a:latin typeface="+mn-lt"/>
              <a:ea typeface="+mn-ea"/>
              <a:cs typeface="+mn-cs"/>
            </a:rPr>
            <a:t>西海支所空調改修工事</a:t>
          </a:r>
          <a:r>
            <a:rPr kumimoji="1" lang="ja-JP" altLang="ja-JP" sz="1100">
              <a:solidFill>
                <a:schemeClr val="dk1"/>
              </a:solidFill>
              <a:effectLst/>
              <a:latin typeface="+mn-lt"/>
              <a:ea typeface="+mn-ea"/>
              <a:cs typeface="+mn-cs"/>
            </a:rPr>
            <a:t>等に係る公共マネジメント基金の一部取崩</a:t>
          </a:r>
          <a:r>
            <a:rPr kumimoji="1" lang="ja-JP" altLang="en-US" sz="1100">
              <a:solidFill>
                <a:schemeClr val="dk1"/>
              </a:solidFill>
              <a:effectLst/>
              <a:latin typeface="+mn-lt"/>
              <a:ea typeface="+mn-ea"/>
              <a:cs typeface="+mn-cs"/>
            </a:rPr>
            <a:t>はあるものの、</a:t>
          </a:r>
          <a:r>
            <a:rPr kumimoji="1" lang="ja-JP" altLang="ja-JP" sz="1100">
              <a:solidFill>
                <a:schemeClr val="dk1"/>
              </a:solidFill>
              <a:effectLst/>
              <a:latin typeface="+mn-lt"/>
              <a:ea typeface="+mn-ea"/>
              <a:cs typeface="+mn-cs"/>
            </a:rPr>
            <a:t>財政調整基金の</a:t>
          </a:r>
          <a:r>
            <a:rPr kumimoji="1" lang="ja-JP" altLang="en-US" sz="1100">
              <a:solidFill>
                <a:schemeClr val="dk1"/>
              </a:solidFill>
              <a:effectLst/>
              <a:latin typeface="+mn-lt"/>
              <a:ea typeface="+mn-ea"/>
              <a:cs typeface="+mn-cs"/>
            </a:rPr>
            <a:t>積立</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ふるさと寄附金の増加に伴うふるさとづくり基金の増額</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2,152</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により、基金現在高は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ふるさと寄附金の影響による増加</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考えられるが、中長期的に</a:t>
          </a:r>
          <a:r>
            <a:rPr kumimoji="1" lang="ja-JP" altLang="en-US" sz="1100">
              <a:solidFill>
                <a:schemeClr val="dk1"/>
              </a:solidFill>
              <a:effectLst/>
              <a:latin typeface="+mn-lt"/>
              <a:ea typeface="+mn-ea"/>
              <a:cs typeface="+mn-cs"/>
            </a:rPr>
            <a:t>寄附金は、一定額以外は事業へ充当していく</a:t>
          </a:r>
          <a:r>
            <a:rPr kumimoji="1" lang="ja-JP" altLang="ja-JP" sz="1100">
              <a:solidFill>
                <a:schemeClr val="dk1"/>
              </a:solidFill>
              <a:effectLst/>
              <a:latin typeface="+mn-lt"/>
              <a:ea typeface="+mn-ea"/>
              <a:cs typeface="+mn-cs"/>
            </a:rPr>
            <a:t>見通しである。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地域活性化基金：地域の活性化及び住民の一体的な公共活動の促進</a:t>
          </a:r>
          <a:endParaRPr lang="ja-JP" altLang="ja-JP" sz="1400">
            <a:effectLst/>
          </a:endParaRPr>
        </a:p>
        <a:p>
          <a:r>
            <a:rPr kumimoji="1" lang="ja-JP" altLang="ja-JP" sz="1100">
              <a:solidFill>
                <a:schemeClr val="dk1"/>
              </a:solidFill>
              <a:effectLst/>
              <a:latin typeface="+mn-lt"/>
              <a:ea typeface="+mn-ea"/>
              <a:cs typeface="+mn-cs"/>
            </a:rPr>
            <a:t>　公共施設マネジメント基金：公共施設のマネジメントの推進に伴う公共施設等の整備事業、集約化・複合化事業、転用事業、除却事業及び保全事業</a:t>
          </a:r>
          <a:endParaRPr lang="ja-JP" altLang="ja-JP" sz="1400">
            <a:effectLst/>
          </a:endParaRPr>
        </a:p>
        <a:p>
          <a:r>
            <a:rPr kumimoji="1" lang="ja-JP" altLang="ja-JP" sz="1100">
              <a:solidFill>
                <a:schemeClr val="dk1"/>
              </a:solidFill>
              <a:effectLst/>
              <a:latin typeface="+mn-lt"/>
              <a:ea typeface="+mn-ea"/>
              <a:cs typeface="+mn-cs"/>
            </a:rPr>
            <a:t>　ふるさとづくり基金：寄附を通じた参加型の地方自治を実現し、愛南町のふるさとづくりに資するための事業</a:t>
          </a:r>
          <a:endParaRPr lang="ja-JP" altLang="ja-JP" sz="1400">
            <a:effectLst/>
          </a:endParaRPr>
        </a:p>
        <a:p>
          <a:r>
            <a:rPr kumimoji="1" lang="ja-JP" altLang="ja-JP" sz="1100">
              <a:solidFill>
                <a:schemeClr val="dk1"/>
              </a:solidFill>
              <a:effectLst/>
              <a:latin typeface="+mn-lt"/>
              <a:ea typeface="+mn-ea"/>
              <a:cs typeface="+mn-cs"/>
            </a:rPr>
            <a:t>　地域福祉基金：高齢者等の在宅福祉の向上、健康づくり、ボランティア活動の支援等高齢者保健福祉施策の推進</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防災対策基金：防災及び減災に関する事業、災害発生時における応急対策、復旧及び復興に関する事業並びに被災地への支援活動等に関する事業</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地域活性化基金：地域コミュニティ事業への取り崩し</a:t>
          </a:r>
          <a:endParaRPr lang="ja-JP" altLang="ja-JP" sz="1400">
            <a:effectLst/>
          </a:endParaRPr>
        </a:p>
        <a:p>
          <a:r>
            <a:rPr kumimoji="1" lang="ja-JP" altLang="ja-JP" sz="1100">
              <a:solidFill>
                <a:schemeClr val="dk1"/>
              </a:solidFill>
              <a:effectLst/>
              <a:latin typeface="+mn-lt"/>
              <a:ea typeface="+mn-ea"/>
              <a:cs typeface="+mn-cs"/>
            </a:rPr>
            <a:t>　公共施設マネジメント基金：</a:t>
          </a:r>
          <a:r>
            <a:rPr kumimoji="1" lang="ja-JP" altLang="en-US" sz="1100">
              <a:solidFill>
                <a:schemeClr val="dk1"/>
              </a:solidFill>
              <a:effectLst/>
              <a:latin typeface="+mn-lt"/>
              <a:ea typeface="+mn-ea"/>
              <a:cs typeface="+mn-cs"/>
            </a:rPr>
            <a:t>西海支所空調改修工事等</a:t>
          </a:r>
          <a:r>
            <a:rPr kumimoji="1" lang="ja-JP" altLang="ja-JP" sz="1100">
              <a:solidFill>
                <a:schemeClr val="dk1"/>
              </a:solidFill>
              <a:effectLst/>
              <a:latin typeface="+mn-lt"/>
              <a:ea typeface="+mn-ea"/>
              <a:cs typeface="+mn-cs"/>
            </a:rPr>
            <a:t>への取り崩し</a:t>
          </a:r>
          <a:endParaRPr lang="ja-JP" altLang="ja-JP" sz="1400">
            <a:effectLst/>
          </a:endParaRPr>
        </a:p>
        <a:p>
          <a:r>
            <a:rPr kumimoji="1" lang="ja-JP" altLang="ja-JP" sz="1100">
              <a:solidFill>
                <a:schemeClr val="dk1"/>
              </a:solidFill>
              <a:effectLst/>
              <a:latin typeface="+mn-lt"/>
              <a:ea typeface="+mn-ea"/>
              <a:cs typeface="+mn-cs"/>
            </a:rPr>
            <a:t>　ふるさとづくり基金：ふるさと寄附金の積立による増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防災対策基金：運用利息による増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決算の状況を踏まえ積み立てることとしているが、中長期的には減少していく見通しである。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年度末の基金残高に対して</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18,000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コロナ禍等による</a:t>
          </a:r>
          <a:r>
            <a:rPr kumimoji="1" lang="ja-JP" altLang="en-US" sz="1100">
              <a:solidFill>
                <a:schemeClr val="dk1"/>
              </a:solidFill>
              <a:effectLst/>
              <a:latin typeface="+mn-lt"/>
              <a:ea typeface="+mn-ea"/>
              <a:cs typeface="+mn-cs"/>
            </a:rPr>
            <a:t>事業縮小等により</a:t>
          </a:r>
          <a:r>
            <a:rPr kumimoji="1" lang="ja-JP" altLang="ja-JP" sz="1100">
              <a:solidFill>
                <a:schemeClr val="dk1"/>
              </a:solidFill>
              <a:effectLst/>
              <a:latin typeface="+mn-lt"/>
              <a:ea typeface="+mn-ea"/>
              <a:cs typeface="+mn-cs"/>
            </a:rPr>
            <a:t>、財政調整基金を</a:t>
          </a:r>
          <a:r>
            <a:rPr kumimoji="1" lang="ja-JP" altLang="en-US" sz="1100">
              <a:solidFill>
                <a:schemeClr val="dk1"/>
              </a:solidFill>
              <a:effectLst/>
              <a:latin typeface="+mn-lt"/>
              <a:ea typeface="+mn-ea"/>
              <a:cs typeface="+mn-cs"/>
            </a:rPr>
            <a:t>積立</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し対応した。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コロナ禍による影響や災害への備えのため、決算の状況を踏まえ積み立てることとしているが、中長期的には減少していく見通しである。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年度末の基金残高に対して、基金運用利息のみ積立たことにより増加した。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地方債現在高は、今後、減少していく見通しであり、運用利息の積立てのみとする予定である。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04BB52C-9143-4DA8-B50C-055BAAEFB1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F68651D-10EC-419D-A8C4-AC74701F76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E3AC2721-FCEC-456B-BB9C-72D02108998B}"/>
            </a:ext>
          </a:extLst>
        </xdr:cNvPr>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8141E0B-A5D2-4F55-BD6B-B18428C0B9A7}"/>
            </a:ext>
          </a:extLst>
        </xdr:cNvPr>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23C72221-9EBA-4445-85C4-0DACD2A4A11D}"/>
            </a:ext>
          </a:extLst>
        </xdr:cNvPr>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92F3E651-9C65-450E-85AF-620608DD787E}"/>
            </a:ext>
          </a:extLst>
        </xdr:cNvPr>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58261FA5-6831-418D-AE2E-021FCB8FE60F}"/>
            </a:ext>
          </a:extLst>
        </xdr:cNvPr>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CC6A895B-8480-439F-8EFF-4F77D12687C5}"/>
            </a:ext>
          </a:extLst>
        </xdr:cNvPr>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DD8D713B-E707-4D0A-9EF5-995EABBDF27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E336DC87-4AF3-430B-9030-44B5CB2A64FA}"/>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E31886A6-2560-446A-893C-D41A2CBF5D23}"/>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6DFC2D16-42F2-4173-BCEA-DC0B618EF195}"/>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9FE0AF85-1947-46D6-BCD5-2464DCB97BFC}"/>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C8FE67C2-AA8A-490A-AEDD-992F0E942A37}"/>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253DEEE8-17CF-4335-A550-65DFB879B09F}"/>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7BFA5227-870B-45B9-B00E-621D6823AA9A}"/>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BF01CB64-6471-440D-A7B7-864867AB8121}"/>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C058840E-1A91-41BA-8697-F7F4677EC2F6}"/>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20,052
19,958
238.99
17,443,149
16,566,543
769,537
9,807,105
16,914,843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CE425FE7-A23C-4226-9A46-82AC282AF01B}"/>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77963BCC-D35D-462B-AC5E-568942D5B7CE}"/>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E3385276-C50F-47E3-9C15-58A8B88656D6}"/>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47A1BA38-59C2-416A-AD7B-663B0006C3F8}"/>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39E38574-52D3-4462-9173-354C1B2669F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61A92029-F196-44C1-992C-7619B59D4FED}"/>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F7CC6AA8-29E4-4144-A6A2-28592C7A055A}"/>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9467FB1C-FAC5-4EF4-A69F-2662A6BCBE5A}"/>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53122B9F-AB31-40CC-AEF5-F94EA41898B5}"/>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EA90681C-2AA5-4F5D-9C12-F2189ADD4848}"/>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D3FBF80-D0AF-4ED5-AF60-D01A4B9DEEA8}"/>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9D3B33C-CA25-4565-ABDC-BB820AADACF6}"/>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2DE68673-5747-4F08-92A1-915BF7AB53AB}"/>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F94D0B48-A1C8-41A4-AC44-52617C505218}"/>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EF486DF1-D7A4-4A89-BEAF-D74B1DEC8AB9}"/>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5C27C33E-4D65-4A14-B570-C9AFA084B0E9}"/>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EAB82675-7950-422A-B9B7-5A4BE7386222}"/>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DFD93021-9011-49FB-BD60-6DDF57AEC724}"/>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F2906511-EA73-496E-B271-2710221ADE96}"/>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DEC94DA5-613B-4FBB-A1E7-72E36550BE3A}"/>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80A0A0FD-2294-4F57-8198-289A26DD05EF}"/>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6C6BA542-E1AB-46E8-A56F-BDA406693A17}"/>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3B83248B-DD39-4C10-B5ED-F828FFCE74F7}"/>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EBA40242-61CE-45DD-AFF4-DD76FFBBF932}"/>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769F79E4-B84D-497B-9DB3-DC8FF8FECA9E}"/>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6CAE308E-4A6D-400B-8AA2-197DE7DB1549}"/>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F82F8618-ECF3-49D6-8C79-0C9483619DB7}"/>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8B1EE91C-3A44-475D-902B-40A0027630AE}"/>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5AC5F11F-5F96-4ED0-8183-07B21950FD9A}"/>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191BF0A6-81C7-4364-9185-BA620DB3C7BC}"/>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2F657F77-2E99-407D-B76D-E395676EC4F5}"/>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46CE799D-9995-448C-9294-1C5B3625B2C3}"/>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7D47C693-FFFB-43F6-B68C-40C307CE5116}"/>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4420CC00-965E-4AD1-A351-B888C69B77E3}"/>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F64C7FC-255C-41FF-90C6-05808FB4C72C}"/>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有形固定資産減価償却率は、類似団体、全国平均、愛媛県平均と比較しても低い水準にある。</a:t>
          </a:r>
          <a:endParaRPr lang="ja-JP" altLang="ja-JP">
            <a:effectLst/>
          </a:endParaRPr>
        </a:p>
        <a:p>
          <a:r>
            <a:rPr kumimoji="1" lang="ja-JP" altLang="ja-JP" sz="1100">
              <a:solidFill>
                <a:schemeClr val="dk1"/>
              </a:solidFill>
              <a:effectLst/>
              <a:latin typeface="+mn-lt"/>
              <a:ea typeface="+mn-ea"/>
              <a:cs typeface="+mn-cs"/>
            </a:rPr>
            <a:t>　愛南町においては、公共施設等総合管理計画において、建築系公共施設の新規整備は必要最小限とし総量縮減に努めるとともに、施設の統廃合の検討、事後保全から予防保全に転換した施設の維持管理を推進すること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FB769E5D-3267-4CA1-93A3-454BB7DF1673}"/>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53710830-547A-4205-82E9-820278EA36A2}"/>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58CD64EE-B6A6-4918-AF7F-DF7CCA4F4769}"/>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FBCAE43A-39DE-4877-8175-5904B4A97DB0}"/>
            </a:ext>
          </a:extLst>
        </xdr:cNvPr>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FD696B8E-4479-427A-A640-D06D6C60C663}"/>
            </a:ext>
          </a:extLst>
        </xdr:cNvPr>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0BC3E7CF-598D-4D52-ABFD-930AFCAC7C31}"/>
            </a:ext>
          </a:extLst>
        </xdr:cNvPr>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B0034B84-8B06-4AC4-82F6-17E854F4202C}"/>
            </a:ext>
          </a:extLst>
        </xdr:cNvPr>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35739F5B-683F-487A-9359-6CE0AA254C14}"/>
            </a:ext>
          </a:extLst>
        </xdr:cNvPr>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7BC38D6D-0F07-4A85-8A0D-17A895E7A941}"/>
            </a:ext>
          </a:extLst>
        </xdr:cNvPr>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FC8215CB-5D58-410B-8AF4-66CE51722697}"/>
            </a:ext>
          </a:extLst>
        </xdr:cNvPr>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3B8A2115-CBE3-4AFF-A22F-0F8F1066E51E}"/>
            </a:ext>
          </a:extLst>
        </xdr:cNvPr>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84C1C04F-F5C4-4B19-B473-4228C9083EDC}"/>
            </a:ext>
          </a:extLst>
        </xdr:cNvPr>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05C45607-A989-42D3-BB7F-B0DDDD085C9C}"/>
            </a:ext>
          </a:extLst>
        </xdr:cNvPr>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FCB4EA02-6569-4574-8C81-B592BBE16671}"/>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1F8292F6-7FA6-45BF-8C94-AEE111F702E2}"/>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FBCF9CB9-1866-47CC-ADED-77248EF1FFEC}"/>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50165</xdr:rowOff>
    </xdr:from>
    <xdr:to>
      <xdr:col>23</xdr:col>
      <xdr:colOff>85090</xdr:colOff>
      <xdr:row>35</xdr:row>
      <xdr:rowOff>1481</xdr:rowOff>
    </xdr:to>
    <xdr:cxnSp macro="">
      <xdr:nvCxnSpPr>
        <xdr:cNvPr id="71" name="直線コネクタ 70">
          <a:extLst>
            <a:ext uri="{FF2B5EF4-FFF2-40B4-BE49-F238E27FC236}">
              <a16:creationId xmlns:a16="http://schemas.microsoft.com/office/drawing/2014/main" id="{763B847B-CBCE-48A2-9AD1-257BCCD740FC}"/>
            </a:ext>
          </a:extLst>
        </xdr:cNvPr>
        <xdr:cNvCxnSpPr/>
      </xdr:nvCxnSpPr>
      <xdr:spPr>
        <a:xfrm flipV="1">
          <a:off x="4206240" y="4744085"/>
          <a:ext cx="1270" cy="1124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5308</xdr:rowOff>
    </xdr:from>
    <xdr:ext cx="405111" cy="259045"/>
    <xdr:sp macro="" textlink="">
      <xdr:nvSpPr>
        <xdr:cNvPr id="72" name="有形固定資産減価償却率最小値テキスト">
          <a:extLst>
            <a:ext uri="{FF2B5EF4-FFF2-40B4-BE49-F238E27FC236}">
              <a16:creationId xmlns:a16="http://schemas.microsoft.com/office/drawing/2014/main" id="{6CE4BDD7-52A8-4C8D-8F30-F1F4200E3790}"/>
            </a:ext>
          </a:extLst>
        </xdr:cNvPr>
        <xdr:cNvSpPr txBox="1"/>
      </xdr:nvSpPr>
      <xdr:spPr>
        <a:xfrm>
          <a:off x="4258945" y="587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1481</xdr:rowOff>
    </xdr:from>
    <xdr:to>
      <xdr:col>23</xdr:col>
      <xdr:colOff>174625</xdr:colOff>
      <xdr:row>35</xdr:row>
      <xdr:rowOff>1481</xdr:rowOff>
    </xdr:to>
    <xdr:cxnSp macro="">
      <xdr:nvCxnSpPr>
        <xdr:cNvPr id="73" name="直線コネクタ 72">
          <a:extLst>
            <a:ext uri="{FF2B5EF4-FFF2-40B4-BE49-F238E27FC236}">
              <a16:creationId xmlns:a16="http://schemas.microsoft.com/office/drawing/2014/main" id="{A96B3A8C-AAAF-4C4A-8A33-E54852F2E41B}"/>
            </a:ext>
          </a:extLst>
        </xdr:cNvPr>
        <xdr:cNvCxnSpPr/>
      </xdr:nvCxnSpPr>
      <xdr:spPr>
        <a:xfrm>
          <a:off x="4119245" y="586888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168292</xdr:rowOff>
    </xdr:from>
    <xdr:ext cx="405111" cy="259045"/>
    <xdr:sp macro="" textlink="">
      <xdr:nvSpPr>
        <xdr:cNvPr id="74" name="有形固定資産減価償却率最大値テキスト">
          <a:extLst>
            <a:ext uri="{FF2B5EF4-FFF2-40B4-BE49-F238E27FC236}">
              <a16:creationId xmlns:a16="http://schemas.microsoft.com/office/drawing/2014/main" id="{E2A9EE88-6448-484D-AA1F-2B0AB052D909}"/>
            </a:ext>
          </a:extLst>
        </xdr:cNvPr>
        <xdr:cNvSpPr txBox="1"/>
      </xdr:nvSpPr>
      <xdr:spPr>
        <a:xfrm>
          <a:off x="4258945" y="4526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50165</xdr:rowOff>
    </xdr:from>
    <xdr:to>
      <xdr:col>23</xdr:col>
      <xdr:colOff>174625</xdr:colOff>
      <xdr:row>28</xdr:row>
      <xdr:rowOff>50165</xdr:rowOff>
    </xdr:to>
    <xdr:cxnSp macro="">
      <xdr:nvCxnSpPr>
        <xdr:cNvPr id="75" name="直線コネクタ 74">
          <a:extLst>
            <a:ext uri="{FF2B5EF4-FFF2-40B4-BE49-F238E27FC236}">
              <a16:creationId xmlns:a16="http://schemas.microsoft.com/office/drawing/2014/main" id="{6C9F28B7-53C6-4F73-9FE3-83BC78D22FD2}"/>
            </a:ext>
          </a:extLst>
        </xdr:cNvPr>
        <xdr:cNvCxnSpPr/>
      </xdr:nvCxnSpPr>
      <xdr:spPr>
        <a:xfrm>
          <a:off x="4119245" y="474408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96749</xdr:rowOff>
    </xdr:from>
    <xdr:ext cx="405111" cy="259045"/>
    <xdr:sp macro="" textlink="">
      <xdr:nvSpPr>
        <xdr:cNvPr id="76" name="有形固定資産減価償却率平均値テキスト">
          <a:extLst>
            <a:ext uri="{FF2B5EF4-FFF2-40B4-BE49-F238E27FC236}">
              <a16:creationId xmlns:a16="http://schemas.microsoft.com/office/drawing/2014/main" id="{4AABDFCF-D0AF-4F86-9E04-9A136EC826A6}"/>
            </a:ext>
          </a:extLst>
        </xdr:cNvPr>
        <xdr:cNvSpPr txBox="1"/>
      </xdr:nvSpPr>
      <xdr:spPr>
        <a:xfrm>
          <a:off x="4258945" y="5293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118322</xdr:rowOff>
    </xdr:from>
    <xdr:to>
      <xdr:col>23</xdr:col>
      <xdr:colOff>136525</xdr:colOff>
      <xdr:row>32</xdr:row>
      <xdr:rowOff>48472</xdr:rowOff>
    </xdr:to>
    <xdr:sp macro="" textlink="">
      <xdr:nvSpPr>
        <xdr:cNvPr id="77" name="フローチャート: 判断 76">
          <a:extLst>
            <a:ext uri="{FF2B5EF4-FFF2-40B4-BE49-F238E27FC236}">
              <a16:creationId xmlns:a16="http://schemas.microsoft.com/office/drawing/2014/main" id="{F1424D60-59A7-4F44-B8B2-69E33F90F08A}"/>
            </a:ext>
          </a:extLst>
        </xdr:cNvPr>
        <xdr:cNvSpPr/>
      </xdr:nvSpPr>
      <xdr:spPr>
        <a:xfrm>
          <a:off x="4157345" y="53151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8" name="フローチャート: 判断 77">
          <a:extLst>
            <a:ext uri="{FF2B5EF4-FFF2-40B4-BE49-F238E27FC236}">
              <a16:creationId xmlns:a16="http://schemas.microsoft.com/office/drawing/2014/main" id="{890F5498-206F-4C6E-A7F8-E497D2733DDA}"/>
            </a:ext>
          </a:extLst>
        </xdr:cNvPr>
        <xdr:cNvSpPr/>
      </xdr:nvSpPr>
      <xdr:spPr>
        <a:xfrm>
          <a:off x="3537585" y="51750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a:extLst>
            <a:ext uri="{FF2B5EF4-FFF2-40B4-BE49-F238E27FC236}">
              <a16:creationId xmlns:a16="http://schemas.microsoft.com/office/drawing/2014/main" id="{245BCB80-421C-4093-B099-0ED5646B40E4}"/>
            </a:ext>
          </a:extLst>
        </xdr:cNvPr>
        <xdr:cNvSpPr/>
      </xdr:nvSpPr>
      <xdr:spPr>
        <a:xfrm>
          <a:off x="2867025" y="49485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143298</xdr:rowOff>
    </xdr:from>
    <xdr:to>
      <xdr:col>11</xdr:col>
      <xdr:colOff>187325</xdr:colOff>
      <xdr:row>29</xdr:row>
      <xdr:rowOff>73448</xdr:rowOff>
    </xdr:to>
    <xdr:sp macro="" textlink="">
      <xdr:nvSpPr>
        <xdr:cNvPr id="80" name="フローチャート: 判断 79">
          <a:extLst>
            <a:ext uri="{FF2B5EF4-FFF2-40B4-BE49-F238E27FC236}">
              <a16:creationId xmlns:a16="http://schemas.microsoft.com/office/drawing/2014/main" id="{754775F0-B5DA-4DAA-BFFD-D6092A8017AA}"/>
            </a:ext>
          </a:extLst>
        </xdr:cNvPr>
        <xdr:cNvSpPr/>
      </xdr:nvSpPr>
      <xdr:spPr>
        <a:xfrm>
          <a:off x="2196465" y="48372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120438</xdr:rowOff>
    </xdr:from>
    <xdr:to>
      <xdr:col>7</xdr:col>
      <xdr:colOff>187325</xdr:colOff>
      <xdr:row>28</xdr:row>
      <xdr:rowOff>50588</xdr:rowOff>
    </xdr:to>
    <xdr:sp macro="" textlink="">
      <xdr:nvSpPr>
        <xdr:cNvPr id="81" name="フローチャート: 判断 80">
          <a:extLst>
            <a:ext uri="{FF2B5EF4-FFF2-40B4-BE49-F238E27FC236}">
              <a16:creationId xmlns:a16="http://schemas.microsoft.com/office/drawing/2014/main" id="{C739F9CF-6276-4FCA-B5F4-F63EC1D63B52}"/>
            </a:ext>
          </a:extLst>
        </xdr:cNvPr>
        <xdr:cNvSpPr/>
      </xdr:nvSpPr>
      <xdr:spPr>
        <a:xfrm>
          <a:off x="1525905" y="46467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7C9B703-08B8-4BC1-8617-08E9E53593E3}"/>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1219F441-F409-45DD-B57C-15151FB9C637}"/>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8801A12-A57A-4F18-93DE-799CB24002BF}"/>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9EE098A-D728-496A-B16B-1E422F9E82B6}"/>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7A3C718-C823-43E9-A592-45A5DA07B21C}"/>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144568</xdr:rowOff>
    </xdr:from>
    <xdr:to>
      <xdr:col>23</xdr:col>
      <xdr:colOff>136525</xdr:colOff>
      <xdr:row>30</xdr:row>
      <xdr:rowOff>74718</xdr:rowOff>
    </xdr:to>
    <xdr:sp macro="" textlink="">
      <xdr:nvSpPr>
        <xdr:cNvPr id="87" name="楕円 86">
          <a:extLst>
            <a:ext uri="{FF2B5EF4-FFF2-40B4-BE49-F238E27FC236}">
              <a16:creationId xmlns:a16="http://schemas.microsoft.com/office/drawing/2014/main" id="{116F38DA-4D02-4287-995C-3CFE90DD2DA7}"/>
            </a:ext>
          </a:extLst>
        </xdr:cNvPr>
        <xdr:cNvSpPr/>
      </xdr:nvSpPr>
      <xdr:spPr>
        <a:xfrm>
          <a:off x="4157345" y="50061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167445</xdr:rowOff>
    </xdr:from>
    <xdr:ext cx="405111" cy="259045"/>
    <xdr:sp macro="" textlink="">
      <xdr:nvSpPr>
        <xdr:cNvPr id="88" name="有形固定資産減価償却率該当値テキスト">
          <a:extLst>
            <a:ext uri="{FF2B5EF4-FFF2-40B4-BE49-F238E27FC236}">
              <a16:creationId xmlns:a16="http://schemas.microsoft.com/office/drawing/2014/main" id="{000BE44F-1DE8-4B43-A475-B69B4A58458A}"/>
            </a:ext>
          </a:extLst>
        </xdr:cNvPr>
        <xdr:cNvSpPr txBox="1"/>
      </xdr:nvSpPr>
      <xdr:spPr>
        <a:xfrm>
          <a:off x="4258945" y="4861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36618</xdr:rowOff>
    </xdr:from>
    <xdr:to>
      <xdr:col>19</xdr:col>
      <xdr:colOff>187325</xdr:colOff>
      <xdr:row>29</xdr:row>
      <xdr:rowOff>138218</xdr:rowOff>
    </xdr:to>
    <xdr:sp macro="" textlink="">
      <xdr:nvSpPr>
        <xdr:cNvPr id="89" name="楕円 88">
          <a:extLst>
            <a:ext uri="{FF2B5EF4-FFF2-40B4-BE49-F238E27FC236}">
              <a16:creationId xmlns:a16="http://schemas.microsoft.com/office/drawing/2014/main" id="{D8891787-219E-4776-AF75-0DEE13837FB3}"/>
            </a:ext>
          </a:extLst>
        </xdr:cNvPr>
        <xdr:cNvSpPr/>
      </xdr:nvSpPr>
      <xdr:spPr>
        <a:xfrm>
          <a:off x="3537585" y="48981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87418</xdr:rowOff>
    </xdr:from>
    <xdr:to>
      <xdr:col>23</xdr:col>
      <xdr:colOff>85725</xdr:colOff>
      <xdr:row>30</xdr:row>
      <xdr:rowOff>23918</xdr:rowOff>
    </xdr:to>
    <xdr:cxnSp macro="">
      <xdr:nvCxnSpPr>
        <xdr:cNvPr id="90" name="直線コネクタ 89">
          <a:extLst>
            <a:ext uri="{FF2B5EF4-FFF2-40B4-BE49-F238E27FC236}">
              <a16:creationId xmlns:a16="http://schemas.microsoft.com/office/drawing/2014/main" id="{2E3F9C7C-E581-462A-B966-AA626CFA5C92}"/>
            </a:ext>
          </a:extLst>
        </xdr:cNvPr>
        <xdr:cNvCxnSpPr/>
      </xdr:nvCxnSpPr>
      <xdr:spPr>
        <a:xfrm>
          <a:off x="3588385" y="4948978"/>
          <a:ext cx="619760" cy="1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85725</xdr:rowOff>
    </xdr:from>
    <xdr:to>
      <xdr:col>15</xdr:col>
      <xdr:colOff>187325</xdr:colOff>
      <xdr:row>29</xdr:row>
      <xdr:rowOff>15875</xdr:rowOff>
    </xdr:to>
    <xdr:sp macro="" textlink="">
      <xdr:nvSpPr>
        <xdr:cNvPr id="91" name="楕円 90">
          <a:extLst>
            <a:ext uri="{FF2B5EF4-FFF2-40B4-BE49-F238E27FC236}">
              <a16:creationId xmlns:a16="http://schemas.microsoft.com/office/drawing/2014/main" id="{CE7A98BB-A261-4E27-A8DE-01780D3CC69B}"/>
            </a:ext>
          </a:extLst>
        </xdr:cNvPr>
        <xdr:cNvSpPr/>
      </xdr:nvSpPr>
      <xdr:spPr>
        <a:xfrm>
          <a:off x="2867025" y="47796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136525</xdr:rowOff>
    </xdr:from>
    <xdr:to>
      <xdr:col>19</xdr:col>
      <xdr:colOff>136525</xdr:colOff>
      <xdr:row>29</xdr:row>
      <xdr:rowOff>87418</xdr:rowOff>
    </xdr:to>
    <xdr:cxnSp macro="">
      <xdr:nvCxnSpPr>
        <xdr:cNvPr id="92" name="直線コネクタ 91">
          <a:extLst>
            <a:ext uri="{FF2B5EF4-FFF2-40B4-BE49-F238E27FC236}">
              <a16:creationId xmlns:a16="http://schemas.microsoft.com/office/drawing/2014/main" id="{C80E08D4-5305-4FFF-BEC0-6500155D9C3B}"/>
            </a:ext>
          </a:extLst>
        </xdr:cNvPr>
        <xdr:cNvCxnSpPr/>
      </xdr:nvCxnSpPr>
      <xdr:spPr>
        <a:xfrm>
          <a:off x="2917825" y="4830445"/>
          <a:ext cx="670560" cy="11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142028</xdr:rowOff>
    </xdr:from>
    <xdr:to>
      <xdr:col>11</xdr:col>
      <xdr:colOff>187325</xdr:colOff>
      <xdr:row>28</xdr:row>
      <xdr:rowOff>72178</xdr:rowOff>
    </xdr:to>
    <xdr:sp macro="" textlink="">
      <xdr:nvSpPr>
        <xdr:cNvPr id="93" name="楕円 92">
          <a:extLst>
            <a:ext uri="{FF2B5EF4-FFF2-40B4-BE49-F238E27FC236}">
              <a16:creationId xmlns:a16="http://schemas.microsoft.com/office/drawing/2014/main" id="{34B5004C-0056-409D-B475-7CDB6C7BC15C}"/>
            </a:ext>
          </a:extLst>
        </xdr:cNvPr>
        <xdr:cNvSpPr/>
      </xdr:nvSpPr>
      <xdr:spPr>
        <a:xfrm>
          <a:off x="2196465" y="46683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21378</xdr:rowOff>
    </xdr:from>
    <xdr:to>
      <xdr:col>15</xdr:col>
      <xdr:colOff>136525</xdr:colOff>
      <xdr:row>28</xdr:row>
      <xdr:rowOff>136525</xdr:rowOff>
    </xdr:to>
    <xdr:cxnSp macro="">
      <xdr:nvCxnSpPr>
        <xdr:cNvPr id="94" name="直線コネクタ 93">
          <a:extLst>
            <a:ext uri="{FF2B5EF4-FFF2-40B4-BE49-F238E27FC236}">
              <a16:creationId xmlns:a16="http://schemas.microsoft.com/office/drawing/2014/main" id="{9BB694EC-ED6F-4358-95DB-8E6E7BF61E68}"/>
            </a:ext>
          </a:extLst>
        </xdr:cNvPr>
        <xdr:cNvCxnSpPr/>
      </xdr:nvCxnSpPr>
      <xdr:spPr>
        <a:xfrm>
          <a:off x="2247265" y="4715298"/>
          <a:ext cx="670560" cy="1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12488</xdr:rowOff>
    </xdr:from>
    <xdr:to>
      <xdr:col>7</xdr:col>
      <xdr:colOff>187325</xdr:colOff>
      <xdr:row>27</xdr:row>
      <xdr:rowOff>114088</xdr:rowOff>
    </xdr:to>
    <xdr:sp macro="" textlink="">
      <xdr:nvSpPr>
        <xdr:cNvPr id="95" name="楕円 94">
          <a:extLst>
            <a:ext uri="{FF2B5EF4-FFF2-40B4-BE49-F238E27FC236}">
              <a16:creationId xmlns:a16="http://schemas.microsoft.com/office/drawing/2014/main" id="{6D6890E9-4655-442F-B681-550F7FF727C2}"/>
            </a:ext>
          </a:extLst>
        </xdr:cNvPr>
        <xdr:cNvSpPr/>
      </xdr:nvSpPr>
      <xdr:spPr>
        <a:xfrm>
          <a:off x="1525905" y="45387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63288</xdr:rowOff>
    </xdr:from>
    <xdr:to>
      <xdr:col>11</xdr:col>
      <xdr:colOff>136525</xdr:colOff>
      <xdr:row>28</xdr:row>
      <xdr:rowOff>21378</xdr:rowOff>
    </xdr:to>
    <xdr:cxnSp macro="">
      <xdr:nvCxnSpPr>
        <xdr:cNvPr id="96" name="直線コネクタ 95">
          <a:extLst>
            <a:ext uri="{FF2B5EF4-FFF2-40B4-BE49-F238E27FC236}">
              <a16:creationId xmlns:a16="http://schemas.microsoft.com/office/drawing/2014/main" id="{83F86462-1034-413C-A537-55AA6B603142}"/>
            </a:ext>
          </a:extLst>
        </xdr:cNvPr>
        <xdr:cNvCxnSpPr/>
      </xdr:nvCxnSpPr>
      <xdr:spPr>
        <a:xfrm>
          <a:off x="1576705" y="4589568"/>
          <a:ext cx="67056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67115</xdr:rowOff>
    </xdr:from>
    <xdr:ext cx="405111" cy="259045"/>
    <xdr:sp macro="" textlink="">
      <xdr:nvSpPr>
        <xdr:cNvPr id="97" name="n_1aveValue有形固定資産減価償却率">
          <a:extLst>
            <a:ext uri="{FF2B5EF4-FFF2-40B4-BE49-F238E27FC236}">
              <a16:creationId xmlns:a16="http://schemas.microsoft.com/office/drawing/2014/main" id="{68D395FC-7A0D-40BF-BB7A-114CB7FF9AC5}"/>
            </a:ext>
          </a:extLst>
        </xdr:cNvPr>
        <xdr:cNvSpPr txBox="1"/>
      </xdr:nvSpPr>
      <xdr:spPr>
        <a:xfrm>
          <a:off x="3395989" y="52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8" name="n_2aveValue有形固定資産減価償却率">
          <a:extLst>
            <a:ext uri="{FF2B5EF4-FFF2-40B4-BE49-F238E27FC236}">
              <a16:creationId xmlns:a16="http://schemas.microsoft.com/office/drawing/2014/main" id="{99CD661B-F86A-41BF-8637-107EB7B89EA3}"/>
            </a:ext>
          </a:extLst>
        </xdr:cNvPr>
        <xdr:cNvSpPr txBox="1"/>
      </xdr:nvSpPr>
      <xdr:spPr>
        <a:xfrm>
          <a:off x="2738129" y="50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64575</xdr:rowOff>
    </xdr:from>
    <xdr:ext cx="405111" cy="259045"/>
    <xdr:sp macro="" textlink="">
      <xdr:nvSpPr>
        <xdr:cNvPr id="99" name="n_3aveValue有形固定資産減価償却率">
          <a:extLst>
            <a:ext uri="{FF2B5EF4-FFF2-40B4-BE49-F238E27FC236}">
              <a16:creationId xmlns:a16="http://schemas.microsoft.com/office/drawing/2014/main" id="{32FC68BA-8F3A-4225-BE1F-2D4F535C1FF0}"/>
            </a:ext>
          </a:extLst>
        </xdr:cNvPr>
        <xdr:cNvSpPr txBox="1"/>
      </xdr:nvSpPr>
      <xdr:spPr>
        <a:xfrm>
          <a:off x="2067569" y="49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41715</xdr:rowOff>
    </xdr:from>
    <xdr:ext cx="405111" cy="259045"/>
    <xdr:sp macro="" textlink="">
      <xdr:nvSpPr>
        <xdr:cNvPr id="100" name="n_4aveValue有形固定資産減価償却率">
          <a:extLst>
            <a:ext uri="{FF2B5EF4-FFF2-40B4-BE49-F238E27FC236}">
              <a16:creationId xmlns:a16="http://schemas.microsoft.com/office/drawing/2014/main" id="{9BE9366B-DD07-463B-A33F-C52F8A9464C1}"/>
            </a:ext>
          </a:extLst>
        </xdr:cNvPr>
        <xdr:cNvSpPr txBox="1"/>
      </xdr:nvSpPr>
      <xdr:spPr>
        <a:xfrm>
          <a:off x="1397009" y="4735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154745</xdr:rowOff>
    </xdr:from>
    <xdr:ext cx="405111" cy="259045"/>
    <xdr:sp macro="" textlink="">
      <xdr:nvSpPr>
        <xdr:cNvPr id="101" name="n_1mainValue有形固定資産減価償却率">
          <a:extLst>
            <a:ext uri="{FF2B5EF4-FFF2-40B4-BE49-F238E27FC236}">
              <a16:creationId xmlns:a16="http://schemas.microsoft.com/office/drawing/2014/main" id="{9C6EEE05-4D1E-48D0-ACAC-9F0A19228ED0}"/>
            </a:ext>
          </a:extLst>
        </xdr:cNvPr>
        <xdr:cNvSpPr txBox="1"/>
      </xdr:nvSpPr>
      <xdr:spPr>
        <a:xfrm>
          <a:off x="3395989" y="468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32402</xdr:rowOff>
    </xdr:from>
    <xdr:ext cx="405111" cy="259045"/>
    <xdr:sp macro="" textlink="">
      <xdr:nvSpPr>
        <xdr:cNvPr id="102" name="n_2mainValue有形固定資産減価償却率">
          <a:extLst>
            <a:ext uri="{FF2B5EF4-FFF2-40B4-BE49-F238E27FC236}">
              <a16:creationId xmlns:a16="http://schemas.microsoft.com/office/drawing/2014/main" id="{E48D65CC-3680-4944-B024-331A8C58A0F9}"/>
            </a:ext>
          </a:extLst>
        </xdr:cNvPr>
        <xdr:cNvSpPr txBox="1"/>
      </xdr:nvSpPr>
      <xdr:spPr>
        <a:xfrm>
          <a:off x="2738129" y="4558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88705</xdr:rowOff>
    </xdr:from>
    <xdr:ext cx="405111" cy="259045"/>
    <xdr:sp macro="" textlink="">
      <xdr:nvSpPr>
        <xdr:cNvPr id="103" name="n_3mainValue有形固定資産減価償却率">
          <a:extLst>
            <a:ext uri="{FF2B5EF4-FFF2-40B4-BE49-F238E27FC236}">
              <a16:creationId xmlns:a16="http://schemas.microsoft.com/office/drawing/2014/main" id="{F2961A31-68AA-4ABB-AA3F-2A099CFA7B9D}"/>
            </a:ext>
          </a:extLst>
        </xdr:cNvPr>
        <xdr:cNvSpPr txBox="1"/>
      </xdr:nvSpPr>
      <xdr:spPr>
        <a:xfrm>
          <a:off x="2067569" y="44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130615</xdr:rowOff>
    </xdr:from>
    <xdr:ext cx="405111" cy="259045"/>
    <xdr:sp macro="" textlink="">
      <xdr:nvSpPr>
        <xdr:cNvPr id="104" name="n_4mainValue有形固定資産減価償却率">
          <a:extLst>
            <a:ext uri="{FF2B5EF4-FFF2-40B4-BE49-F238E27FC236}">
              <a16:creationId xmlns:a16="http://schemas.microsoft.com/office/drawing/2014/main" id="{513CECE2-5E2A-49E2-A61F-EA83046FCC60}"/>
            </a:ext>
          </a:extLst>
        </xdr:cNvPr>
        <xdr:cNvSpPr txBox="1"/>
      </xdr:nvSpPr>
      <xdr:spPr>
        <a:xfrm>
          <a:off x="1397009" y="4321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CFE5167A-C5D4-42B0-910A-EC1D2742A51E}"/>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34CCEF20-46B2-49BD-AA4F-272A38A70763}"/>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88BDC648-1A82-46BE-997B-36E344A6628E}"/>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4D765C73-8D1E-47C6-BB4C-0328D16B54F3}"/>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1D8AFCAA-1791-4FD8-971B-39568EDEABBE}"/>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DF2BED6F-2BA1-4EE4-806E-ED1E810919D1}"/>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488BB633-0B3E-4CC8-9C29-4E5BACE275CF}"/>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B65E2271-3B45-49A8-8F5C-E7D36AAB57E7}"/>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2D2853EF-B972-4901-8119-B77280D132EE}"/>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F4E4F12A-AEDC-4912-AB7B-1721856876C9}"/>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3D6B94EC-20F8-433A-A9B8-EE58697C426F}"/>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76176873-B9C9-41FA-917E-FB0CD200CA97}"/>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CFD1EB44-CB20-465E-9D4C-776B33D9EB1D}"/>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00"/>
            </a:lnSpc>
          </a:pPr>
          <a:r>
            <a:rPr kumimoji="1" lang="ja-JP" altLang="ja-JP" sz="1100">
              <a:solidFill>
                <a:schemeClr val="dk1"/>
              </a:solidFill>
              <a:effectLst/>
              <a:latin typeface="+mn-lt"/>
              <a:ea typeface="+mn-ea"/>
              <a:cs typeface="+mn-cs"/>
            </a:rPr>
            <a:t>債務償還比率は、全国平均、愛媛県平均と比較しても低い水準にある。</a:t>
          </a:r>
          <a:endParaRPr lang="ja-JP" altLang="ja-JP">
            <a:effectLst/>
          </a:endParaRPr>
        </a:p>
        <a:p>
          <a:pPr>
            <a:lnSpc>
              <a:spcPts val="1400"/>
            </a:lnSpc>
          </a:pPr>
          <a:r>
            <a:rPr kumimoji="1" lang="ja-JP" altLang="ja-JP" sz="1100">
              <a:solidFill>
                <a:schemeClr val="dk1"/>
              </a:solidFill>
              <a:effectLst/>
              <a:latin typeface="+mn-lt"/>
              <a:ea typeface="+mn-ea"/>
              <a:cs typeface="+mn-cs"/>
            </a:rPr>
            <a:t>　愛南町においては、地方債残高を</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程度減少したことが、愛媛県平均と比較しても低い水準であったと考えられる。公共施設等総合管理計画において、建築系公共施設の新規整備は必要最小限とし総量縮減に努めるとともに、施設の統廃合の検討、事後保全から予防保全に転換した施設の維持管理を推進することとし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A1E120C5-5D0C-4466-A8F1-93CC1C6028AA}"/>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DEE9BA80-25EC-4481-8D64-7F4A568F8EB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375E256A-169E-4945-A7B1-4078386B1B72}"/>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EECCF407-0120-4AC5-95BC-9035E3CBEB14}"/>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a:extLst>
            <a:ext uri="{FF2B5EF4-FFF2-40B4-BE49-F238E27FC236}">
              <a16:creationId xmlns:a16="http://schemas.microsoft.com/office/drawing/2014/main" id="{26CE0D3F-109B-40B1-B28C-D32601F89B56}"/>
            </a:ext>
          </a:extLst>
        </xdr:cNvPr>
        <xdr:cNvSpPr txBox="1"/>
      </xdr:nvSpPr>
      <xdr:spPr>
        <a:xfrm>
          <a:off x="954293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370A10DB-53D6-4045-9F1F-AEF95E28367E}"/>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F508CED4-796D-4006-BAEC-49BEBDEFDA15}"/>
            </a:ext>
          </a:extLst>
        </xdr:cNvPr>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FEE43563-144B-458B-B395-67485F42C332}"/>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9640DE78-40AD-4997-BB46-249F65FF1083}"/>
            </a:ext>
          </a:extLst>
        </xdr:cNvPr>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17CB400A-FBF0-4DF5-B20E-BDA51D6E5789}"/>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E2604F09-E9BE-430D-BBEE-4E57EB30D938}"/>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8BDC3D56-26E8-4E9D-AB11-23BFB629AC7B}"/>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82197171-4338-45A6-B1C9-A5A50A054C71}"/>
            </a:ext>
          </a:extLst>
        </xdr:cNvPr>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248D8FD8-F464-4DDE-900F-EB76E609834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4969497A-73D4-4C1C-A70C-43E4CD58A36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116544</xdr:rowOff>
    </xdr:from>
    <xdr:to>
      <xdr:col>76</xdr:col>
      <xdr:colOff>21589</xdr:colOff>
      <xdr:row>32</xdr:row>
      <xdr:rowOff>107421</xdr:rowOff>
    </xdr:to>
    <xdr:cxnSp macro="">
      <xdr:nvCxnSpPr>
        <xdr:cNvPr id="133" name="直線コネクタ 132">
          <a:extLst>
            <a:ext uri="{FF2B5EF4-FFF2-40B4-BE49-F238E27FC236}">
              <a16:creationId xmlns:a16="http://schemas.microsoft.com/office/drawing/2014/main" id="{3233CFE6-8DD5-4A06-9590-19A4C59C4D6C}"/>
            </a:ext>
          </a:extLst>
        </xdr:cNvPr>
        <xdr:cNvCxnSpPr/>
      </xdr:nvCxnSpPr>
      <xdr:spPr>
        <a:xfrm flipV="1">
          <a:off x="13027660" y="4642824"/>
          <a:ext cx="1269" cy="829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111248</xdr:rowOff>
    </xdr:from>
    <xdr:ext cx="469744" cy="259045"/>
    <xdr:sp macro="" textlink="">
      <xdr:nvSpPr>
        <xdr:cNvPr id="134" name="債務償還比率最小値テキスト">
          <a:extLst>
            <a:ext uri="{FF2B5EF4-FFF2-40B4-BE49-F238E27FC236}">
              <a16:creationId xmlns:a16="http://schemas.microsoft.com/office/drawing/2014/main" id="{3465E256-80A1-4439-993B-375825107E58}"/>
            </a:ext>
          </a:extLst>
        </xdr:cNvPr>
        <xdr:cNvSpPr txBox="1"/>
      </xdr:nvSpPr>
      <xdr:spPr>
        <a:xfrm>
          <a:off x="13080365" y="547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107421</xdr:rowOff>
    </xdr:from>
    <xdr:to>
      <xdr:col>76</xdr:col>
      <xdr:colOff>111125</xdr:colOff>
      <xdr:row>32</xdr:row>
      <xdr:rowOff>107421</xdr:rowOff>
    </xdr:to>
    <xdr:cxnSp macro="">
      <xdr:nvCxnSpPr>
        <xdr:cNvPr id="135" name="直線コネクタ 134">
          <a:extLst>
            <a:ext uri="{FF2B5EF4-FFF2-40B4-BE49-F238E27FC236}">
              <a16:creationId xmlns:a16="http://schemas.microsoft.com/office/drawing/2014/main" id="{4AD3370D-4837-4230-80B8-70E9865F73C3}"/>
            </a:ext>
          </a:extLst>
        </xdr:cNvPr>
        <xdr:cNvCxnSpPr/>
      </xdr:nvCxnSpPr>
      <xdr:spPr>
        <a:xfrm>
          <a:off x="12963525" y="54719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63221</xdr:rowOff>
    </xdr:from>
    <xdr:ext cx="469744" cy="259045"/>
    <xdr:sp macro="" textlink="">
      <xdr:nvSpPr>
        <xdr:cNvPr id="136" name="債務償還比率最大値テキスト">
          <a:extLst>
            <a:ext uri="{FF2B5EF4-FFF2-40B4-BE49-F238E27FC236}">
              <a16:creationId xmlns:a16="http://schemas.microsoft.com/office/drawing/2014/main" id="{A686B361-556D-4774-A05C-E5A2231ED33D}"/>
            </a:ext>
          </a:extLst>
        </xdr:cNvPr>
        <xdr:cNvSpPr txBox="1"/>
      </xdr:nvSpPr>
      <xdr:spPr>
        <a:xfrm>
          <a:off x="13080365" y="442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116544</xdr:rowOff>
    </xdr:from>
    <xdr:to>
      <xdr:col>76</xdr:col>
      <xdr:colOff>111125</xdr:colOff>
      <xdr:row>27</xdr:row>
      <xdr:rowOff>116544</xdr:rowOff>
    </xdr:to>
    <xdr:cxnSp macro="">
      <xdr:nvCxnSpPr>
        <xdr:cNvPr id="137" name="直線コネクタ 136">
          <a:extLst>
            <a:ext uri="{FF2B5EF4-FFF2-40B4-BE49-F238E27FC236}">
              <a16:creationId xmlns:a16="http://schemas.microsoft.com/office/drawing/2014/main" id="{5A342308-1612-4F6A-B16F-0411EE4011FC}"/>
            </a:ext>
          </a:extLst>
        </xdr:cNvPr>
        <xdr:cNvCxnSpPr/>
      </xdr:nvCxnSpPr>
      <xdr:spPr>
        <a:xfrm>
          <a:off x="12963525" y="46428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27121</xdr:rowOff>
    </xdr:from>
    <xdr:ext cx="469744" cy="259045"/>
    <xdr:sp macro="" textlink="">
      <xdr:nvSpPr>
        <xdr:cNvPr id="138" name="債務償還比率平均値テキスト">
          <a:extLst>
            <a:ext uri="{FF2B5EF4-FFF2-40B4-BE49-F238E27FC236}">
              <a16:creationId xmlns:a16="http://schemas.microsoft.com/office/drawing/2014/main" id="{CE4DF0FA-C9E5-4EBA-B53E-9D04A38B2487}"/>
            </a:ext>
          </a:extLst>
        </xdr:cNvPr>
        <xdr:cNvSpPr txBox="1"/>
      </xdr:nvSpPr>
      <xdr:spPr>
        <a:xfrm>
          <a:off x="13080365" y="4888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4244</xdr:rowOff>
    </xdr:from>
    <xdr:to>
      <xdr:col>76</xdr:col>
      <xdr:colOff>73025</xdr:colOff>
      <xdr:row>30</xdr:row>
      <xdr:rowOff>105844</xdr:rowOff>
    </xdr:to>
    <xdr:sp macro="" textlink="">
      <xdr:nvSpPr>
        <xdr:cNvPr id="139" name="フローチャート: 判断 138">
          <a:extLst>
            <a:ext uri="{FF2B5EF4-FFF2-40B4-BE49-F238E27FC236}">
              <a16:creationId xmlns:a16="http://schemas.microsoft.com/office/drawing/2014/main" id="{54EC4E25-FD83-4DEC-ADFF-E51A5D0D3F49}"/>
            </a:ext>
          </a:extLst>
        </xdr:cNvPr>
        <xdr:cNvSpPr/>
      </xdr:nvSpPr>
      <xdr:spPr>
        <a:xfrm>
          <a:off x="13001625" y="50334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104648</xdr:rowOff>
    </xdr:from>
    <xdr:to>
      <xdr:col>72</xdr:col>
      <xdr:colOff>123825</xdr:colOff>
      <xdr:row>32</xdr:row>
      <xdr:rowOff>34798</xdr:rowOff>
    </xdr:to>
    <xdr:sp macro="" textlink="">
      <xdr:nvSpPr>
        <xdr:cNvPr id="140" name="フローチャート: 判断 139">
          <a:extLst>
            <a:ext uri="{FF2B5EF4-FFF2-40B4-BE49-F238E27FC236}">
              <a16:creationId xmlns:a16="http://schemas.microsoft.com/office/drawing/2014/main" id="{15E79EDB-F57B-46EC-8483-A2C4458DE123}"/>
            </a:ext>
          </a:extLst>
        </xdr:cNvPr>
        <xdr:cNvSpPr/>
      </xdr:nvSpPr>
      <xdr:spPr>
        <a:xfrm>
          <a:off x="12359005" y="53014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165471</xdr:rowOff>
    </xdr:from>
    <xdr:to>
      <xdr:col>68</xdr:col>
      <xdr:colOff>123825</xdr:colOff>
      <xdr:row>33</xdr:row>
      <xdr:rowOff>95621</xdr:rowOff>
    </xdr:to>
    <xdr:sp macro="" textlink="">
      <xdr:nvSpPr>
        <xdr:cNvPr id="141" name="フローチャート: 判断 140">
          <a:extLst>
            <a:ext uri="{FF2B5EF4-FFF2-40B4-BE49-F238E27FC236}">
              <a16:creationId xmlns:a16="http://schemas.microsoft.com/office/drawing/2014/main" id="{3FD00AD8-97EF-4F4C-A81E-225FD282AEAE}"/>
            </a:ext>
          </a:extLst>
        </xdr:cNvPr>
        <xdr:cNvSpPr/>
      </xdr:nvSpPr>
      <xdr:spPr>
        <a:xfrm>
          <a:off x="11688445" y="55299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33</xdr:row>
      <xdr:rowOff>7154</xdr:rowOff>
    </xdr:from>
    <xdr:to>
      <xdr:col>64</xdr:col>
      <xdr:colOff>123825</xdr:colOff>
      <xdr:row>33</xdr:row>
      <xdr:rowOff>108755</xdr:rowOff>
    </xdr:to>
    <xdr:sp macro="" textlink="">
      <xdr:nvSpPr>
        <xdr:cNvPr id="142" name="フローチャート: 判断 141">
          <a:extLst>
            <a:ext uri="{FF2B5EF4-FFF2-40B4-BE49-F238E27FC236}">
              <a16:creationId xmlns:a16="http://schemas.microsoft.com/office/drawing/2014/main" id="{BFB52F36-1615-4241-84EF-EB659D580DD5}"/>
            </a:ext>
          </a:extLst>
        </xdr:cNvPr>
        <xdr:cNvSpPr/>
      </xdr:nvSpPr>
      <xdr:spPr>
        <a:xfrm>
          <a:off x="11017885" y="55392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164211</xdr:rowOff>
    </xdr:from>
    <xdr:to>
      <xdr:col>60</xdr:col>
      <xdr:colOff>123825</xdr:colOff>
      <xdr:row>33</xdr:row>
      <xdr:rowOff>94361</xdr:rowOff>
    </xdr:to>
    <xdr:sp macro="" textlink="">
      <xdr:nvSpPr>
        <xdr:cNvPr id="143" name="フローチャート: 判断 142">
          <a:extLst>
            <a:ext uri="{FF2B5EF4-FFF2-40B4-BE49-F238E27FC236}">
              <a16:creationId xmlns:a16="http://schemas.microsoft.com/office/drawing/2014/main" id="{4BED6207-2033-424A-8BFC-E584DAB1D50B}"/>
            </a:ext>
          </a:extLst>
        </xdr:cNvPr>
        <xdr:cNvSpPr/>
      </xdr:nvSpPr>
      <xdr:spPr>
        <a:xfrm>
          <a:off x="10347325" y="55286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593D507-01A7-4677-9C8C-DE9D60E80291}"/>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A9F19DA1-75D0-4F78-8218-8E995F1E44B6}"/>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119E5BC7-A1B2-4B22-A2A4-7001F4A08EC9}"/>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93905841-EE19-438C-85D0-A792E384072B}"/>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EE1E8C33-015D-4800-A950-D436CC8B9DFE}"/>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39688</xdr:rowOff>
    </xdr:from>
    <xdr:to>
      <xdr:col>76</xdr:col>
      <xdr:colOff>73025</xdr:colOff>
      <xdr:row>30</xdr:row>
      <xdr:rowOff>141288</xdr:rowOff>
    </xdr:to>
    <xdr:sp macro="" textlink="">
      <xdr:nvSpPr>
        <xdr:cNvPr id="149" name="楕円 148">
          <a:extLst>
            <a:ext uri="{FF2B5EF4-FFF2-40B4-BE49-F238E27FC236}">
              <a16:creationId xmlns:a16="http://schemas.microsoft.com/office/drawing/2014/main" id="{5F88DC5D-F8AA-4ADD-B418-08DB8BA79115}"/>
            </a:ext>
          </a:extLst>
        </xdr:cNvPr>
        <xdr:cNvSpPr/>
      </xdr:nvSpPr>
      <xdr:spPr>
        <a:xfrm>
          <a:off x="13001625" y="50688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18115</xdr:rowOff>
    </xdr:from>
    <xdr:ext cx="469744" cy="259045"/>
    <xdr:sp macro="" textlink="">
      <xdr:nvSpPr>
        <xdr:cNvPr id="150" name="債務償還比率該当値テキスト">
          <a:extLst>
            <a:ext uri="{FF2B5EF4-FFF2-40B4-BE49-F238E27FC236}">
              <a16:creationId xmlns:a16="http://schemas.microsoft.com/office/drawing/2014/main" id="{8B195573-6EBF-468C-A831-3D2869EDFA77}"/>
            </a:ext>
          </a:extLst>
        </xdr:cNvPr>
        <xdr:cNvSpPr txBox="1"/>
      </xdr:nvSpPr>
      <xdr:spPr>
        <a:xfrm>
          <a:off x="13080365" y="504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3905</xdr:rowOff>
    </xdr:from>
    <xdr:to>
      <xdr:col>72</xdr:col>
      <xdr:colOff>123825</xdr:colOff>
      <xdr:row>32</xdr:row>
      <xdr:rowOff>105505</xdr:rowOff>
    </xdr:to>
    <xdr:sp macro="" textlink="">
      <xdr:nvSpPr>
        <xdr:cNvPr id="151" name="楕円 150">
          <a:extLst>
            <a:ext uri="{FF2B5EF4-FFF2-40B4-BE49-F238E27FC236}">
              <a16:creationId xmlns:a16="http://schemas.microsoft.com/office/drawing/2014/main" id="{D70A334F-B1F0-4513-BA8E-416DAD68AED9}"/>
            </a:ext>
          </a:extLst>
        </xdr:cNvPr>
        <xdr:cNvSpPr/>
      </xdr:nvSpPr>
      <xdr:spPr>
        <a:xfrm>
          <a:off x="12359005" y="536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90488</xdr:rowOff>
    </xdr:from>
    <xdr:to>
      <xdr:col>76</xdr:col>
      <xdr:colOff>22225</xdr:colOff>
      <xdr:row>32</xdr:row>
      <xdr:rowOff>54705</xdr:rowOff>
    </xdr:to>
    <xdr:cxnSp macro="">
      <xdr:nvCxnSpPr>
        <xdr:cNvPr id="152" name="直線コネクタ 151">
          <a:extLst>
            <a:ext uri="{FF2B5EF4-FFF2-40B4-BE49-F238E27FC236}">
              <a16:creationId xmlns:a16="http://schemas.microsoft.com/office/drawing/2014/main" id="{9943AC1E-2E31-4AD1-806C-33689537842B}"/>
            </a:ext>
          </a:extLst>
        </xdr:cNvPr>
        <xdr:cNvCxnSpPr/>
      </xdr:nvCxnSpPr>
      <xdr:spPr>
        <a:xfrm flipV="1">
          <a:off x="12409805" y="5119688"/>
          <a:ext cx="619760" cy="29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74792</xdr:rowOff>
    </xdr:from>
    <xdr:to>
      <xdr:col>68</xdr:col>
      <xdr:colOff>123825</xdr:colOff>
      <xdr:row>33</xdr:row>
      <xdr:rowOff>4942</xdr:rowOff>
    </xdr:to>
    <xdr:sp macro="" textlink="">
      <xdr:nvSpPr>
        <xdr:cNvPr id="153" name="楕円 152">
          <a:extLst>
            <a:ext uri="{FF2B5EF4-FFF2-40B4-BE49-F238E27FC236}">
              <a16:creationId xmlns:a16="http://schemas.microsoft.com/office/drawing/2014/main" id="{ACD7B061-7887-4A01-99B8-2CF94FAA896B}"/>
            </a:ext>
          </a:extLst>
        </xdr:cNvPr>
        <xdr:cNvSpPr/>
      </xdr:nvSpPr>
      <xdr:spPr>
        <a:xfrm>
          <a:off x="11688445" y="54392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54705</xdr:rowOff>
    </xdr:from>
    <xdr:to>
      <xdr:col>72</xdr:col>
      <xdr:colOff>73025</xdr:colOff>
      <xdr:row>32</xdr:row>
      <xdr:rowOff>125592</xdr:rowOff>
    </xdr:to>
    <xdr:cxnSp macro="">
      <xdr:nvCxnSpPr>
        <xdr:cNvPr id="154" name="直線コネクタ 153">
          <a:extLst>
            <a:ext uri="{FF2B5EF4-FFF2-40B4-BE49-F238E27FC236}">
              <a16:creationId xmlns:a16="http://schemas.microsoft.com/office/drawing/2014/main" id="{13E1CAA6-BEDD-4A6C-9BAA-569E25180252}"/>
            </a:ext>
          </a:extLst>
        </xdr:cNvPr>
        <xdr:cNvCxnSpPr/>
      </xdr:nvCxnSpPr>
      <xdr:spPr>
        <a:xfrm flipV="1">
          <a:off x="11739245" y="5419185"/>
          <a:ext cx="670560" cy="7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69215</xdr:rowOff>
    </xdr:from>
    <xdr:to>
      <xdr:col>64</xdr:col>
      <xdr:colOff>123825</xdr:colOff>
      <xdr:row>32</xdr:row>
      <xdr:rowOff>170815</xdr:rowOff>
    </xdr:to>
    <xdr:sp macro="" textlink="">
      <xdr:nvSpPr>
        <xdr:cNvPr id="155" name="楕円 154">
          <a:extLst>
            <a:ext uri="{FF2B5EF4-FFF2-40B4-BE49-F238E27FC236}">
              <a16:creationId xmlns:a16="http://schemas.microsoft.com/office/drawing/2014/main" id="{9AA70D0D-AB3F-4A17-8BBE-253398091114}"/>
            </a:ext>
          </a:extLst>
        </xdr:cNvPr>
        <xdr:cNvSpPr/>
      </xdr:nvSpPr>
      <xdr:spPr>
        <a:xfrm>
          <a:off x="11017885" y="543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120015</xdr:rowOff>
    </xdr:from>
    <xdr:to>
      <xdr:col>68</xdr:col>
      <xdr:colOff>73025</xdr:colOff>
      <xdr:row>32</xdr:row>
      <xdr:rowOff>125592</xdr:rowOff>
    </xdr:to>
    <xdr:cxnSp macro="">
      <xdr:nvCxnSpPr>
        <xdr:cNvPr id="156" name="直線コネクタ 155">
          <a:extLst>
            <a:ext uri="{FF2B5EF4-FFF2-40B4-BE49-F238E27FC236}">
              <a16:creationId xmlns:a16="http://schemas.microsoft.com/office/drawing/2014/main" id="{1F6AF392-5B24-4A67-859A-48A4EA07F2B1}"/>
            </a:ext>
          </a:extLst>
        </xdr:cNvPr>
        <xdr:cNvCxnSpPr/>
      </xdr:nvCxnSpPr>
      <xdr:spPr>
        <a:xfrm>
          <a:off x="11068685" y="5484495"/>
          <a:ext cx="67056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7144</xdr:rowOff>
    </xdr:from>
    <xdr:to>
      <xdr:col>60</xdr:col>
      <xdr:colOff>123825</xdr:colOff>
      <xdr:row>32</xdr:row>
      <xdr:rowOff>108744</xdr:rowOff>
    </xdr:to>
    <xdr:sp macro="" textlink="">
      <xdr:nvSpPr>
        <xdr:cNvPr id="157" name="楕円 156">
          <a:extLst>
            <a:ext uri="{FF2B5EF4-FFF2-40B4-BE49-F238E27FC236}">
              <a16:creationId xmlns:a16="http://schemas.microsoft.com/office/drawing/2014/main" id="{CE646C97-5710-429B-BD74-2B639659FCED}"/>
            </a:ext>
          </a:extLst>
        </xdr:cNvPr>
        <xdr:cNvSpPr/>
      </xdr:nvSpPr>
      <xdr:spPr>
        <a:xfrm>
          <a:off x="10347325" y="53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57944</xdr:rowOff>
    </xdr:from>
    <xdr:to>
      <xdr:col>64</xdr:col>
      <xdr:colOff>73025</xdr:colOff>
      <xdr:row>32</xdr:row>
      <xdr:rowOff>120015</xdr:rowOff>
    </xdr:to>
    <xdr:cxnSp macro="">
      <xdr:nvCxnSpPr>
        <xdr:cNvPr id="158" name="直線コネクタ 157">
          <a:extLst>
            <a:ext uri="{FF2B5EF4-FFF2-40B4-BE49-F238E27FC236}">
              <a16:creationId xmlns:a16="http://schemas.microsoft.com/office/drawing/2014/main" id="{690E0DF2-7B52-4BD8-BA9A-F66E7129DF2B}"/>
            </a:ext>
          </a:extLst>
        </xdr:cNvPr>
        <xdr:cNvCxnSpPr/>
      </xdr:nvCxnSpPr>
      <xdr:spPr>
        <a:xfrm>
          <a:off x="10398125" y="5422424"/>
          <a:ext cx="670560" cy="6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51325</xdr:rowOff>
    </xdr:from>
    <xdr:ext cx="469744" cy="259045"/>
    <xdr:sp macro="" textlink="">
      <xdr:nvSpPr>
        <xdr:cNvPr id="159" name="n_1aveValue債務償還比率">
          <a:extLst>
            <a:ext uri="{FF2B5EF4-FFF2-40B4-BE49-F238E27FC236}">
              <a16:creationId xmlns:a16="http://schemas.microsoft.com/office/drawing/2014/main" id="{D39123B1-75CD-4F2C-8F34-74EE9943EE68}"/>
            </a:ext>
          </a:extLst>
        </xdr:cNvPr>
        <xdr:cNvSpPr txBox="1"/>
      </xdr:nvSpPr>
      <xdr:spPr>
        <a:xfrm>
          <a:off x="12185092" y="508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86748</xdr:rowOff>
    </xdr:from>
    <xdr:ext cx="469744" cy="259045"/>
    <xdr:sp macro="" textlink="">
      <xdr:nvSpPr>
        <xdr:cNvPr id="160" name="n_2aveValue債務償還比率">
          <a:extLst>
            <a:ext uri="{FF2B5EF4-FFF2-40B4-BE49-F238E27FC236}">
              <a16:creationId xmlns:a16="http://schemas.microsoft.com/office/drawing/2014/main" id="{834A5A5A-8B09-4AF6-A334-3DDC3AE1B442}"/>
            </a:ext>
          </a:extLst>
        </xdr:cNvPr>
        <xdr:cNvSpPr txBox="1"/>
      </xdr:nvSpPr>
      <xdr:spPr>
        <a:xfrm>
          <a:off x="11527232" y="561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99882</xdr:rowOff>
    </xdr:from>
    <xdr:ext cx="469744" cy="259045"/>
    <xdr:sp macro="" textlink="">
      <xdr:nvSpPr>
        <xdr:cNvPr id="161" name="n_3aveValue債務償還比率">
          <a:extLst>
            <a:ext uri="{FF2B5EF4-FFF2-40B4-BE49-F238E27FC236}">
              <a16:creationId xmlns:a16="http://schemas.microsoft.com/office/drawing/2014/main" id="{8E98009D-C818-4E58-943E-3D3BAE755ED2}"/>
            </a:ext>
          </a:extLst>
        </xdr:cNvPr>
        <xdr:cNvSpPr txBox="1"/>
      </xdr:nvSpPr>
      <xdr:spPr>
        <a:xfrm>
          <a:off x="10856672" y="563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85488</xdr:rowOff>
    </xdr:from>
    <xdr:ext cx="469744" cy="259045"/>
    <xdr:sp macro="" textlink="">
      <xdr:nvSpPr>
        <xdr:cNvPr id="162" name="n_4aveValue債務償還比率">
          <a:extLst>
            <a:ext uri="{FF2B5EF4-FFF2-40B4-BE49-F238E27FC236}">
              <a16:creationId xmlns:a16="http://schemas.microsoft.com/office/drawing/2014/main" id="{76BBCF6D-3CB3-4457-83BD-F18FB915F6B3}"/>
            </a:ext>
          </a:extLst>
        </xdr:cNvPr>
        <xdr:cNvSpPr txBox="1"/>
      </xdr:nvSpPr>
      <xdr:spPr>
        <a:xfrm>
          <a:off x="10186112" y="561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96632</xdr:rowOff>
    </xdr:from>
    <xdr:ext cx="469744" cy="259045"/>
    <xdr:sp macro="" textlink="">
      <xdr:nvSpPr>
        <xdr:cNvPr id="163" name="n_1mainValue債務償還比率">
          <a:extLst>
            <a:ext uri="{FF2B5EF4-FFF2-40B4-BE49-F238E27FC236}">
              <a16:creationId xmlns:a16="http://schemas.microsoft.com/office/drawing/2014/main" id="{8F9249BD-9D1A-401D-A1F0-E7D24DA6C199}"/>
            </a:ext>
          </a:extLst>
        </xdr:cNvPr>
        <xdr:cNvSpPr txBox="1"/>
      </xdr:nvSpPr>
      <xdr:spPr>
        <a:xfrm>
          <a:off x="12185092" y="546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21469</xdr:rowOff>
    </xdr:from>
    <xdr:ext cx="469744" cy="259045"/>
    <xdr:sp macro="" textlink="">
      <xdr:nvSpPr>
        <xdr:cNvPr id="164" name="n_2mainValue債務償還比率">
          <a:extLst>
            <a:ext uri="{FF2B5EF4-FFF2-40B4-BE49-F238E27FC236}">
              <a16:creationId xmlns:a16="http://schemas.microsoft.com/office/drawing/2014/main" id="{0352B186-EC22-4D54-8006-D59FFA8CFD56}"/>
            </a:ext>
          </a:extLst>
        </xdr:cNvPr>
        <xdr:cNvSpPr txBox="1"/>
      </xdr:nvSpPr>
      <xdr:spPr>
        <a:xfrm>
          <a:off x="11527232" y="52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15892</xdr:rowOff>
    </xdr:from>
    <xdr:ext cx="469744" cy="259045"/>
    <xdr:sp macro="" textlink="">
      <xdr:nvSpPr>
        <xdr:cNvPr id="165" name="n_3mainValue債務償還比率">
          <a:extLst>
            <a:ext uri="{FF2B5EF4-FFF2-40B4-BE49-F238E27FC236}">
              <a16:creationId xmlns:a16="http://schemas.microsoft.com/office/drawing/2014/main" id="{4956E929-1AAE-4DFF-800C-5288C1FFDC35}"/>
            </a:ext>
          </a:extLst>
        </xdr:cNvPr>
        <xdr:cNvSpPr txBox="1"/>
      </xdr:nvSpPr>
      <xdr:spPr>
        <a:xfrm>
          <a:off x="10856672" y="521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125271</xdr:rowOff>
    </xdr:from>
    <xdr:ext cx="469744" cy="259045"/>
    <xdr:sp macro="" textlink="">
      <xdr:nvSpPr>
        <xdr:cNvPr id="166" name="n_4mainValue債務償還比率">
          <a:extLst>
            <a:ext uri="{FF2B5EF4-FFF2-40B4-BE49-F238E27FC236}">
              <a16:creationId xmlns:a16="http://schemas.microsoft.com/office/drawing/2014/main" id="{CF1F49BB-EE83-4B40-81FB-DB8479800EA7}"/>
            </a:ext>
          </a:extLst>
        </xdr:cNvPr>
        <xdr:cNvSpPr txBox="1"/>
      </xdr:nvSpPr>
      <xdr:spPr>
        <a:xfrm>
          <a:off x="10186112" y="515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2E1EF067-2CEF-4EAB-8F7C-1661B36ECC24}"/>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D64D875E-EF1B-4E8B-B6AB-DFE8ECCF5F41}"/>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DF882D1E-716A-4498-9320-7B6EFA9268AB}"/>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AB5B9684-7571-49DE-91E9-ADDAC0D7EB73}"/>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55520D89-9006-4E2E-BBDF-9B26D7771995}"/>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654028AD-2627-4328-B119-DECF86582EB7}"/>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7952217-651E-4064-BAF1-FD33EBDF2D6D}"/>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C12D5D3-5359-472E-999A-033BC3E6CC38}"/>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558AEA2-8773-40C7-9F40-83C7C77F8222}"/>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B077AFF-D143-45A3-8FAA-B6AC6DD65515}"/>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7B6FC99-CF07-4186-B2C8-4CEA59948B4B}"/>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7ADC469-437C-4020-A2AE-483B0799F34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2668BE3-565E-4A46-A2AF-564691069AA1}"/>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8845C1E-51EF-454E-B670-94FD049E897C}"/>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31E3444-94F8-4DEE-B201-E314D9EA2147}"/>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3A1BF2A-505A-4AE9-B367-7505292C61AA}"/>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20,052
19,958
238.99
17,443,149
16,566,543
769,537
9,807,105
16,914,843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529E0C5-751F-4242-BE8B-212CF043F962}"/>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96C7E5D-1591-414E-8B2C-B9A841D12C34}"/>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E92F24A-53E7-406A-8C65-2AFCE5B45AED}"/>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FBC032A-3D01-404B-B156-0D58EC481101}"/>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2741997-5AFA-41BD-8AD7-9E9B431258C8}"/>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BCF69CF-A7A3-45C6-ADCA-FFBEE64096E4}"/>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73CA283-1F73-4024-8DF0-9CC66BD1C759}"/>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BE3F103-7A29-46AD-AB05-5CDAAF17EB1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B45A863-6ADC-4134-9255-B90BF338E547}"/>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96E24B-7FE3-4B1F-9D11-36364954B33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D562A10-2E92-4898-9363-62ECA81F7171}"/>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7EEB016-DA92-4ABD-9B35-4C8B0B986036}"/>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778C86E-6B3E-4964-9D6A-490B35DA465C}"/>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C77E331-4F2E-4797-9003-AA9E950522B4}"/>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C17361A-FD82-45F8-BEC7-1C5D52606CE4}"/>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F313A03-22B0-4A3D-A79C-BCCD2FD73036}"/>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FC64CBF-D8DD-4A85-ACCB-E92E7B15F40C}"/>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7EF7404-F69B-4CD4-B48F-FD17533AA873}"/>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A40F764-DB63-42F1-BFD5-7C0BD5C96947}"/>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47ABEC1-5E53-41A7-A7DE-81B4DD500A7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929B2E5-5075-4CB2-A671-9D648BF829CC}"/>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DE12A0A-F233-4883-AE38-75BCC7E9A1C7}"/>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F4D289B-65BD-47B7-A3BA-2C9C9FD3B6B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0D290C2-2C48-479F-BC13-CCBC59A461AB}"/>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B6B6F1E-E602-45C6-AA88-A2CC24F9B50A}"/>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B8830F3-AB4C-4E6E-BC52-7116A76D3548}"/>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584E4DB-A02E-40D5-B6E3-1E34C07D07CE}"/>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B4C0661-C57B-4080-ABD4-154FFD899555}"/>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21B9FE7-F3DD-4F33-88F9-AB21FB6D4C6A}"/>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099A17A-645F-475A-9178-84DCAC6ECA45}"/>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B0478B6-6D02-45B7-BC12-BADF1F0E0F73}"/>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897C7E6-2D9C-4E17-973F-E875B0590CF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A5826ADF-5959-4C0A-892C-B71F120C9D4E}"/>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E3486A50-2F85-47DF-A9DB-8D49DF589D26}"/>
            </a:ext>
          </a:extLst>
        </xdr:cNvPr>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78EC2182-D8F8-4126-B2C8-5EED3B571E22}"/>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EE68D05E-CB53-42CD-81F9-B501A57F63D5}"/>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76F51F23-54DE-4304-814E-099032E64936}"/>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859A6A1F-EAD3-4C21-8226-89A0EFFEBF76}"/>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483C5D0C-CD48-4884-9112-14FC9F82139E}"/>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83D31F9D-2CE8-4A66-8671-098DACF9B5D2}"/>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B9D9430-A992-4BC8-9B41-8A7CDC943E22}"/>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F928C7D8-806C-463F-830D-D3726BA2F185}"/>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CC21E116-C62D-40DB-80E1-3DF115E16AD9}"/>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5334</xdr:rowOff>
    </xdr:from>
    <xdr:to>
      <xdr:col>24</xdr:col>
      <xdr:colOff>62865</xdr:colOff>
      <xdr:row>40</xdr:row>
      <xdr:rowOff>133350</xdr:rowOff>
    </xdr:to>
    <xdr:cxnSp macro="">
      <xdr:nvCxnSpPr>
        <xdr:cNvPr id="55" name="直線コネクタ 54">
          <a:extLst>
            <a:ext uri="{FF2B5EF4-FFF2-40B4-BE49-F238E27FC236}">
              <a16:creationId xmlns:a16="http://schemas.microsoft.com/office/drawing/2014/main" id="{0C1B5121-D327-4AE3-BBF0-BDBE5BDB2324}"/>
            </a:ext>
          </a:extLst>
        </xdr:cNvPr>
        <xdr:cNvCxnSpPr/>
      </xdr:nvCxnSpPr>
      <xdr:spPr>
        <a:xfrm flipV="1">
          <a:off x="4086225" y="570509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137177</xdr:rowOff>
    </xdr:from>
    <xdr:ext cx="405111" cy="259045"/>
    <xdr:sp macro="" textlink="">
      <xdr:nvSpPr>
        <xdr:cNvPr id="56" name="【道路】&#10;有形固定資産減価償却率最小値テキスト">
          <a:extLst>
            <a:ext uri="{FF2B5EF4-FFF2-40B4-BE49-F238E27FC236}">
              <a16:creationId xmlns:a16="http://schemas.microsoft.com/office/drawing/2014/main" id="{6708506F-FED7-4446-8899-B5A76B0EC8C7}"/>
            </a:ext>
          </a:extLst>
        </xdr:cNvPr>
        <xdr:cNvSpPr txBox="1"/>
      </xdr:nvSpPr>
      <xdr:spPr>
        <a:xfrm>
          <a:off x="4124960"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133350</xdr:rowOff>
    </xdr:from>
    <xdr:to>
      <xdr:col>24</xdr:col>
      <xdr:colOff>152400</xdr:colOff>
      <xdr:row>40</xdr:row>
      <xdr:rowOff>133350</xdr:rowOff>
    </xdr:to>
    <xdr:cxnSp macro="">
      <xdr:nvCxnSpPr>
        <xdr:cNvPr id="57" name="直線コネクタ 56">
          <a:extLst>
            <a:ext uri="{FF2B5EF4-FFF2-40B4-BE49-F238E27FC236}">
              <a16:creationId xmlns:a16="http://schemas.microsoft.com/office/drawing/2014/main" id="{25B3F522-6933-4091-8836-495CD5E80947}"/>
            </a:ext>
          </a:extLst>
        </xdr:cNvPr>
        <xdr:cNvCxnSpPr/>
      </xdr:nvCxnSpPr>
      <xdr:spPr>
        <a:xfrm>
          <a:off x="4020820" y="6838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123461</xdr:rowOff>
    </xdr:from>
    <xdr:ext cx="405111" cy="259045"/>
    <xdr:sp macro="" textlink="">
      <xdr:nvSpPr>
        <xdr:cNvPr id="58" name="【道路】&#10;有形固定資産減価償却率最大値テキスト">
          <a:extLst>
            <a:ext uri="{FF2B5EF4-FFF2-40B4-BE49-F238E27FC236}">
              <a16:creationId xmlns:a16="http://schemas.microsoft.com/office/drawing/2014/main" id="{BF820DF6-F5DB-46E8-94AF-91B1F8B807B5}"/>
            </a:ext>
          </a:extLst>
        </xdr:cNvPr>
        <xdr:cNvSpPr txBox="1"/>
      </xdr:nvSpPr>
      <xdr:spPr>
        <a:xfrm>
          <a:off x="4124960" y="548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5334</xdr:rowOff>
    </xdr:from>
    <xdr:to>
      <xdr:col>24</xdr:col>
      <xdr:colOff>152400</xdr:colOff>
      <xdr:row>34</xdr:row>
      <xdr:rowOff>5334</xdr:rowOff>
    </xdr:to>
    <xdr:cxnSp macro="">
      <xdr:nvCxnSpPr>
        <xdr:cNvPr id="59" name="直線コネクタ 58">
          <a:extLst>
            <a:ext uri="{FF2B5EF4-FFF2-40B4-BE49-F238E27FC236}">
              <a16:creationId xmlns:a16="http://schemas.microsoft.com/office/drawing/2014/main" id="{3C8615AB-52CB-4DF5-931D-ED587941AEC5}"/>
            </a:ext>
          </a:extLst>
        </xdr:cNvPr>
        <xdr:cNvCxnSpPr/>
      </xdr:nvCxnSpPr>
      <xdr:spPr>
        <a:xfrm>
          <a:off x="4020820" y="5705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81551</xdr:rowOff>
    </xdr:from>
    <xdr:ext cx="405111" cy="259045"/>
    <xdr:sp macro="" textlink="">
      <xdr:nvSpPr>
        <xdr:cNvPr id="60" name="【道路】&#10;有形固定資産減価償却率平均値テキスト">
          <a:extLst>
            <a:ext uri="{FF2B5EF4-FFF2-40B4-BE49-F238E27FC236}">
              <a16:creationId xmlns:a16="http://schemas.microsoft.com/office/drawing/2014/main" id="{C1CE4C1F-A252-47CA-BF7B-826892DD7EAE}"/>
            </a:ext>
          </a:extLst>
        </xdr:cNvPr>
        <xdr:cNvSpPr txBox="1"/>
      </xdr:nvSpPr>
      <xdr:spPr>
        <a:xfrm>
          <a:off x="4124960" y="6116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103124</xdr:rowOff>
    </xdr:from>
    <xdr:to>
      <xdr:col>24</xdr:col>
      <xdr:colOff>114300</xdr:colOff>
      <xdr:row>37</xdr:row>
      <xdr:rowOff>33274</xdr:rowOff>
    </xdr:to>
    <xdr:sp macro="" textlink="">
      <xdr:nvSpPr>
        <xdr:cNvPr id="61" name="フローチャート: 判断 60">
          <a:extLst>
            <a:ext uri="{FF2B5EF4-FFF2-40B4-BE49-F238E27FC236}">
              <a16:creationId xmlns:a16="http://schemas.microsoft.com/office/drawing/2014/main" id="{7DED06F9-EBC8-4F13-9DA1-8A45912AFCB0}"/>
            </a:ext>
          </a:extLst>
        </xdr:cNvPr>
        <xdr:cNvSpPr/>
      </xdr:nvSpPr>
      <xdr:spPr>
        <a:xfrm>
          <a:off x="4036060" y="61381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xdr:rowOff>
    </xdr:from>
    <xdr:to>
      <xdr:col>20</xdr:col>
      <xdr:colOff>38100</xdr:colOff>
      <xdr:row>36</xdr:row>
      <xdr:rowOff>106426</xdr:rowOff>
    </xdr:to>
    <xdr:sp macro="" textlink="">
      <xdr:nvSpPr>
        <xdr:cNvPr id="62" name="フローチャート: 判断 61">
          <a:extLst>
            <a:ext uri="{FF2B5EF4-FFF2-40B4-BE49-F238E27FC236}">
              <a16:creationId xmlns:a16="http://schemas.microsoft.com/office/drawing/2014/main" id="{1D5BF972-9DE0-4673-B979-9D4C8790A3BE}"/>
            </a:ext>
          </a:extLst>
        </xdr:cNvPr>
        <xdr:cNvSpPr/>
      </xdr:nvSpPr>
      <xdr:spPr>
        <a:xfrm>
          <a:off x="3312160" y="60398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153416</xdr:rowOff>
    </xdr:from>
    <xdr:to>
      <xdr:col>15</xdr:col>
      <xdr:colOff>101600</xdr:colOff>
      <xdr:row>36</xdr:row>
      <xdr:rowOff>83566</xdr:rowOff>
    </xdr:to>
    <xdr:sp macro="" textlink="">
      <xdr:nvSpPr>
        <xdr:cNvPr id="63" name="フローチャート: 判断 62">
          <a:extLst>
            <a:ext uri="{FF2B5EF4-FFF2-40B4-BE49-F238E27FC236}">
              <a16:creationId xmlns:a16="http://schemas.microsoft.com/office/drawing/2014/main" id="{30642697-05BF-4FC1-BC48-E9DD193A0135}"/>
            </a:ext>
          </a:extLst>
        </xdr:cNvPr>
        <xdr:cNvSpPr/>
      </xdr:nvSpPr>
      <xdr:spPr>
        <a:xfrm>
          <a:off x="2514600" y="60208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116840</xdr:rowOff>
    </xdr:from>
    <xdr:to>
      <xdr:col>10</xdr:col>
      <xdr:colOff>165100</xdr:colOff>
      <xdr:row>36</xdr:row>
      <xdr:rowOff>46990</xdr:rowOff>
    </xdr:to>
    <xdr:sp macro="" textlink="">
      <xdr:nvSpPr>
        <xdr:cNvPr id="64" name="フローチャート: 判断 63">
          <a:extLst>
            <a:ext uri="{FF2B5EF4-FFF2-40B4-BE49-F238E27FC236}">
              <a16:creationId xmlns:a16="http://schemas.microsoft.com/office/drawing/2014/main" id="{2DC7E273-7CBE-4AE6-92DA-30345AD05A24}"/>
            </a:ext>
          </a:extLst>
        </xdr:cNvPr>
        <xdr:cNvSpPr/>
      </xdr:nvSpPr>
      <xdr:spPr>
        <a:xfrm>
          <a:off x="1739900" y="5984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5" name="フローチャート: 判断 64">
          <a:extLst>
            <a:ext uri="{FF2B5EF4-FFF2-40B4-BE49-F238E27FC236}">
              <a16:creationId xmlns:a16="http://schemas.microsoft.com/office/drawing/2014/main" id="{2F0D8F7A-D3DD-4BFA-B771-5792731E7000}"/>
            </a:ext>
          </a:extLst>
        </xdr:cNvPr>
        <xdr:cNvSpPr/>
      </xdr:nvSpPr>
      <xdr:spPr>
        <a:xfrm>
          <a:off x="965200" y="59728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2BBA5DE-89F1-42BA-A277-2ED645E5DAC3}"/>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C944BC4-EDEF-40D3-A069-3B47B3FEEB5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256FD29-DBD9-4925-A4D0-983D45FADD69}"/>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9534163-B2B8-44BA-85ED-1A86196656F1}"/>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A69EA32-360E-4EA1-93DB-61A96828802D}"/>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80264</xdr:rowOff>
    </xdr:from>
    <xdr:to>
      <xdr:col>24</xdr:col>
      <xdr:colOff>114300</xdr:colOff>
      <xdr:row>37</xdr:row>
      <xdr:rowOff>10414</xdr:rowOff>
    </xdr:to>
    <xdr:sp macro="" textlink="">
      <xdr:nvSpPr>
        <xdr:cNvPr id="71" name="楕円 70">
          <a:extLst>
            <a:ext uri="{FF2B5EF4-FFF2-40B4-BE49-F238E27FC236}">
              <a16:creationId xmlns:a16="http://schemas.microsoft.com/office/drawing/2014/main" id="{46B87747-B13C-4585-83E5-C89DD252A027}"/>
            </a:ext>
          </a:extLst>
        </xdr:cNvPr>
        <xdr:cNvSpPr/>
      </xdr:nvSpPr>
      <xdr:spPr>
        <a:xfrm>
          <a:off x="4036060" y="61153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103141</xdr:rowOff>
    </xdr:from>
    <xdr:ext cx="405111" cy="259045"/>
    <xdr:sp macro="" textlink="">
      <xdr:nvSpPr>
        <xdr:cNvPr id="72" name="【道路】&#10;有形固定資産減価償却率該当値テキスト">
          <a:extLst>
            <a:ext uri="{FF2B5EF4-FFF2-40B4-BE49-F238E27FC236}">
              <a16:creationId xmlns:a16="http://schemas.microsoft.com/office/drawing/2014/main" id="{20A3EA65-6408-4D3B-B266-7A544262B66C}"/>
            </a:ext>
          </a:extLst>
        </xdr:cNvPr>
        <xdr:cNvSpPr txBox="1"/>
      </xdr:nvSpPr>
      <xdr:spPr>
        <a:xfrm>
          <a:off x="4124960"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43688</xdr:rowOff>
    </xdr:from>
    <xdr:to>
      <xdr:col>20</xdr:col>
      <xdr:colOff>38100</xdr:colOff>
      <xdr:row>36</xdr:row>
      <xdr:rowOff>145288</xdr:rowOff>
    </xdr:to>
    <xdr:sp macro="" textlink="">
      <xdr:nvSpPr>
        <xdr:cNvPr id="73" name="楕円 72">
          <a:extLst>
            <a:ext uri="{FF2B5EF4-FFF2-40B4-BE49-F238E27FC236}">
              <a16:creationId xmlns:a16="http://schemas.microsoft.com/office/drawing/2014/main" id="{F84D611E-110C-4D65-85F8-C350AD14BE95}"/>
            </a:ext>
          </a:extLst>
        </xdr:cNvPr>
        <xdr:cNvSpPr/>
      </xdr:nvSpPr>
      <xdr:spPr>
        <a:xfrm>
          <a:off x="3312160" y="60787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94488</xdr:rowOff>
    </xdr:from>
    <xdr:to>
      <xdr:col>24</xdr:col>
      <xdr:colOff>63500</xdr:colOff>
      <xdr:row>36</xdr:row>
      <xdr:rowOff>131064</xdr:rowOff>
    </xdr:to>
    <xdr:cxnSp macro="">
      <xdr:nvCxnSpPr>
        <xdr:cNvPr id="74" name="直線コネクタ 73">
          <a:extLst>
            <a:ext uri="{FF2B5EF4-FFF2-40B4-BE49-F238E27FC236}">
              <a16:creationId xmlns:a16="http://schemas.microsoft.com/office/drawing/2014/main" id="{B8F5E794-3A0D-423B-8E61-EBFDDF17100C}"/>
            </a:ext>
          </a:extLst>
        </xdr:cNvPr>
        <xdr:cNvCxnSpPr/>
      </xdr:nvCxnSpPr>
      <xdr:spPr>
        <a:xfrm>
          <a:off x="3355340" y="6129528"/>
          <a:ext cx="7315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4826</xdr:rowOff>
    </xdr:from>
    <xdr:to>
      <xdr:col>15</xdr:col>
      <xdr:colOff>101600</xdr:colOff>
      <xdr:row>36</xdr:row>
      <xdr:rowOff>106426</xdr:rowOff>
    </xdr:to>
    <xdr:sp macro="" textlink="">
      <xdr:nvSpPr>
        <xdr:cNvPr id="75" name="楕円 74">
          <a:extLst>
            <a:ext uri="{FF2B5EF4-FFF2-40B4-BE49-F238E27FC236}">
              <a16:creationId xmlns:a16="http://schemas.microsoft.com/office/drawing/2014/main" id="{705E7A54-D79F-49B1-9F75-113361F5023A}"/>
            </a:ext>
          </a:extLst>
        </xdr:cNvPr>
        <xdr:cNvSpPr/>
      </xdr:nvSpPr>
      <xdr:spPr>
        <a:xfrm>
          <a:off x="2514600" y="60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55626</xdr:rowOff>
    </xdr:from>
    <xdr:to>
      <xdr:col>19</xdr:col>
      <xdr:colOff>177800</xdr:colOff>
      <xdr:row>36</xdr:row>
      <xdr:rowOff>94488</xdr:rowOff>
    </xdr:to>
    <xdr:cxnSp macro="">
      <xdr:nvCxnSpPr>
        <xdr:cNvPr id="76" name="直線コネクタ 75">
          <a:extLst>
            <a:ext uri="{FF2B5EF4-FFF2-40B4-BE49-F238E27FC236}">
              <a16:creationId xmlns:a16="http://schemas.microsoft.com/office/drawing/2014/main" id="{58917EDE-8F5C-49C0-9C11-68C608B28031}"/>
            </a:ext>
          </a:extLst>
        </xdr:cNvPr>
        <xdr:cNvCxnSpPr/>
      </xdr:nvCxnSpPr>
      <xdr:spPr>
        <a:xfrm>
          <a:off x="2565400" y="6090666"/>
          <a:ext cx="78994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137414</xdr:rowOff>
    </xdr:from>
    <xdr:to>
      <xdr:col>10</xdr:col>
      <xdr:colOff>165100</xdr:colOff>
      <xdr:row>36</xdr:row>
      <xdr:rowOff>67564</xdr:rowOff>
    </xdr:to>
    <xdr:sp macro="" textlink="">
      <xdr:nvSpPr>
        <xdr:cNvPr id="77" name="楕円 76">
          <a:extLst>
            <a:ext uri="{FF2B5EF4-FFF2-40B4-BE49-F238E27FC236}">
              <a16:creationId xmlns:a16="http://schemas.microsoft.com/office/drawing/2014/main" id="{6B51F768-9B6E-4E98-B68E-40034C3A54F1}"/>
            </a:ext>
          </a:extLst>
        </xdr:cNvPr>
        <xdr:cNvSpPr/>
      </xdr:nvSpPr>
      <xdr:spPr>
        <a:xfrm>
          <a:off x="1739900" y="60048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16764</xdr:rowOff>
    </xdr:from>
    <xdr:to>
      <xdr:col>15</xdr:col>
      <xdr:colOff>50800</xdr:colOff>
      <xdr:row>36</xdr:row>
      <xdr:rowOff>55626</xdr:rowOff>
    </xdr:to>
    <xdr:cxnSp macro="">
      <xdr:nvCxnSpPr>
        <xdr:cNvPr id="78" name="直線コネクタ 77">
          <a:extLst>
            <a:ext uri="{FF2B5EF4-FFF2-40B4-BE49-F238E27FC236}">
              <a16:creationId xmlns:a16="http://schemas.microsoft.com/office/drawing/2014/main" id="{B5C8DDB7-ED84-46A9-BA0C-2195E2BD9B37}"/>
            </a:ext>
          </a:extLst>
        </xdr:cNvPr>
        <xdr:cNvCxnSpPr/>
      </xdr:nvCxnSpPr>
      <xdr:spPr>
        <a:xfrm>
          <a:off x="1790700" y="6051804"/>
          <a:ext cx="7747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96266</xdr:rowOff>
    </xdr:from>
    <xdr:to>
      <xdr:col>6</xdr:col>
      <xdr:colOff>38100</xdr:colOff>
      <xdr:row>36</xdr:row>
      <xdr:rowOff>26416</xdr:rowOff>
    </xdr:to>
    <xdr:sp macro="" textlink="">
      <xdr:nvSpPr>
        <xdr:cNvPr id="79" name="楕円 78">
          <a:extLst>
            <a:ext uri="{FF2B5EF4-FFF2-40B4-BE49-F238E27FC236}">
              <a16:creationId xmlns:a16="http://schemas.microsoft.com/office/drawing/2014/main" id="{67C9B625-77B3-413D-A71F-4EEFB5B3BE80}"/>
            </a:ext>
          </a:extLst>
        </xdr:cNvPr>
        <xdr:cNvSpPr/>
      </xdr:nvSpPr>
      <xdr:spPr>
        <a:xfrm>
          <a:off x="965200" y="59636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147066</xdr:rowOff>
    </xdr:from>
    <xdr:to>
      <xdr:col>10</xdr:col>
      <xdr:colOff>114300</xdr:colOff>
      <xdr:row>36</xdr:row>
      <xdr:rowOff>16764</xdr:rowOff>
    </xdr:to>
    <xdr:cxnSp macro="">
      <xdr:nvCxnSpPr>
        <xdr:cNvPr id="80" name="直線コネクタ 79">
          <a:extLst>
            <a:ext uri="{FF2B5EF4-FFF2-40B4-BE49-F238E27FC236}">
              <a16:creationId xmlns:a16="http://schemas.microsoft.com/office/drawing/2014/main" id="{51C5A6CA-B8EA-4D83-9846-C16ED9213BC7}"/>
            </a:ext>
          </a:extLst>
        </xdr:cNvPr>
        <xdr:cNvCxnSpPr/>
      </xdr:nvCxnSpPr>
      <xdr:spPr>
        <a:xfrm>
          <a:off x="1008380" y="6014466"/>
          <a:ext cx="78232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122953</xdr:rowOff>
    </xdr:from>
    <xdr:ext cx="405111" cy="259045"/>
    <xdr:sp macro="" textlink="">
      <xdr:nvSpPr>
        <xdr:cNvPr id="81" name="n_1aveValue【道路】&#10;有形固定資産減価償却率">
          <a:extLst>
            <a:ext uri="{FF2B5EF4-FFF2-40B4-BE49-F238E27FC236}">
              <a16:creationId xmlns:a16="http://schemas.microsoft.com/office/drawing/2014/main" id="{7E61D7C2-C021-471A-A91F-0F4FA1476F93}"/>
            </a:ext>
          </a:extLst>
        </xdr:cNvPr>
        <xdr:cNvSpPr txBox="1"/>
      </xdr:nvSpPr>
      <xdr:spPr>
        <a:xfrm>
          <a:off x="3170564" y="582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100093</xdr:rowOff>
    </xdr:from>
    <xdr:ext cx="405111" cy="259045"/>
    <xdr:sp macro="" textlink="">
      <xdr:nvSpPr>
        <xdr:cNvPr id="82" name="n_2aveValue【道路】&#10;有形固定資産減価償却率">
          <a:extLst>
            <a:ext uri="{FF2B5EF4-FFF2-40B4-BE49-F238E27FC236}">
              <a16:creationId xmlns:a16="http://schemas.microsoft.com/office/drawing/2014/main" id="{3FDABFF4-0E41-4A1E-A0FB-F84A1F87896E}"/>
            </a:ext>
          </a:extLst>
        </xdr:cNvPr>
        <xdr:cNvSpPr txBox="1"/>
      </xdr:nvSpPr>
      <xdr:spPr>
        <a:xfrm>
          <a:off x="2385704" y="579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63517</xdr:rowOff>
    </xdr:from>
    <xdr:ext cx="405111" cy="259045"/>
    <xdr:sp macro="" textlink="">
      <xdr:nvSpPr>
        <xdr:cNvPr id="83" name="n_3aveValue【道路】&#10;有形固定資産減価償却率">
          <a:extLst>
            <a:ext uri="{FF2B5EF4-FFF2-40B4-BE49-F238E27FC236}">
              <a16:creationId xmlns:a16="http://schemas.microsoft.com/office/drawing/2014/main" id="{F6C6E903-70B4-4D9F-8F94-99A32F31F935}"/>
            </a:ext>
          </a:extLst>
        </xdr:cNvPr>
        <xdr:cNvSpPr txBox="1"/>
      </xdr:nvSpPr>
      <xdr:spPr>
        <a:xfrm>
          <a:off x="161100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26687</xdr:rowOff>
    </xdr:from>
    <xdr:ext cx="405111" cy="259045"/>
    <xdr:sp macro="" textlink="">
      <xdr:nvSpPr>
        <xdr:cNvPr id="84" name="n_4aveValue【道路】&#10;有形固定資産減価償却率">
          <a:extLst>
            <a:ext uri="{FF2B5EF4-FFF2-40B4-BE49-F238E27FC236}">
              <a16:creationId xmlns:a16="http://schemas.microsoft.com/office/drawing/2014/main" id="{B9739BA1-DA53-4A81-8933-E4766E06A60A}"/>
            </a:ext>
          </a:extLst>
        </xdr:cNvPr>
        <xdr:cNvSpPr txBox="1"/>
      </xdr:nvSpPr>
      <xdr:spPr>
        <a:xfrm>
          <a:off x="836304" y="606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136415</xdr:rowOff>
    </xdr:from>
    <xdr:ext cx="405111" cy="259045"/>
    <xdr:sp macro="" textlink="">
      <xdr:nvSpPr>
        <xdr:cNvPr id="85" name="n_1mainValue【道路】&#10;有形固定資産減価償却率">
          <a:extLst>
            <a:ext uri="{FF2B5EF4-FFF2-40B4-BE49-F238E27FC236}">
              <a16:creationId xmlns:a16="http://schemas.microsoft.com/office/drawing/2014/main" id="{F8084445-1464-4B6A-B0B9-3BAED1149376}"/>
            </a:ext>
          </a:extLst>
        </xdr:cNvPr>
        <xdr:cNvSpPr txBox="1"/>
      </xdr:nvSpPr>
      <xdr:spPr>
        <a:xfrm>
          <a:off x="3170564" y="617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97553</xdr:rowOff>
    </xdr:from>
    <xdr:ext cx="405111" cy="259045"/>
    <xdr:sp macro="" textlink="">
      <xdr:nvSpPr>
        <xdr:cNvPr id="86" name="n_2mainValue【道路】&#10;有形固定資産減価償却率">
          <a:extLst>
            <a:ext uri="{FF2B5EF4-FFF2-40B4-BE49-F238E27FC236}">
              <a16:creationId xmlns:a16="http://schemas.microsoft.com/office/drawing/2014/main" id="{374CBFCA-3F4E-41E1-8885-DF7788D41AC8}"/>
            </a:ext>
          </a:extLst>
        </xdr:cNvPr>
        <xdr:cNvSpPr txBox="1"/>
      </xdr:nvSpPr>
      <xdr:spPr>
        <a:xfrm>
          <a:off x="2385704" y="6132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58691</xdr:rowOff>
    </xdr:from>
    <xdr:ext cx="405111" cy="259045"/>
    <xdr:sp macro="" textlink="">
      <xdr:nvSpPr>
        <xdr:cNvPr id="87" name="n_3mainValue【道路】&#10;有形固定資産減価償却率">
          <a:extLst>
            <a:ext uri="{FF2B5EF4-FFF2-40B4-BE49-F238E27FC236}">
              <a16:creationId xmlns:a16="http://schemas.microsoft.com/office/drawing/2014/main" id="{CBF28F42-608C-4CC5-BE30-9DF8CBE430B9}"/>
            </a:ext>
          </a:extLst>
        </xdr:cNvPr>
        <xdr:cNvSpPr txBox="1"/>
      </xdr:nvSpPr>
      <xdr:spPr>
        <a:xfrm>
          <a:off x="1611004" y="609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42943</xdr:rowOff>
    </xdr:from>
    <xdr:ext cx="405111" cy="259045"/>
    <xdr:sp macro="" textlink="">
      <xdr:nvSpPr>
        <xdr:cNvPr id="88" name="n_4mainValue【道路】&#10;有形固定資産減価償却率">
          <a:extLst>
            <a:ext uri="{FF2B5EF4-FFF2-40B4-BE49-F238E27FC236}">
              <a16:creationId xmlns:a16="http://schemas.microsoft.com/office/drawing/2014/main" id="{E5D4EC26-B21A-49F9-95DA-5D91EE889E34}"/>
            </a:ext>
          </a:extLst>
        </xdr:cNvPr>
        <xdr:cNvSpPr txBox="1"/>
      </xdr:nvSpPr>
      <xdr:spPr>
        <a:xfrm>
          <a:off x="836304" y="574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8D679960-007B-48FB-AA89-B4D85AD42FC8}"/>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2914FF5F-6B3F-4FBF-9134-E11919361148}"/>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4FBD42A4-983F-4E07-A9E9-DA059F339823}"/>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8CE0556F-4DAD-4564-AFE8-70A14DE099DA}"/>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ACD82212-6DEE-4E6F-816D-495E78A89314}"/>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B1F029B4-0D14-4DFF-8D35-51E5248626D7}"/>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CA9A5E2-DF7C-448A-AC8C-180398C65532}"/>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5A72F6CC-6BD8-45C7-B586-F991795A8DF4}"/>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F29A754C-9BBB-4B14-8602-54AF0D4670EF}"/>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F29FE7AC-8118-47BE-BB17-42E21E781CC4}"/>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99" name="テキスト ボックス 98">
          <a:extLst>
            <a:ext uri="{FF2B5EF4-FFF2-40B4-BE49-F238E27FC236}">
              <a16:creationId xmlns:a16="http://schemas.microsoft.com/office/drawing/2014/main" id="{6ECFDAC1-BD8F-4333-831A-D7C7500F6FA3}"/>
            </a:ext>
          </a:extLst>
        </xdr:cNvPr>
        <xdr:cNvSpPr txBox="1"/>
      </xdr:nvSpPr>
      <xdr:spPr>
        <a:xfrm>
          <a:off x="5364041" y="73139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7B03EB03-6D0F-4C14-A952-6895EB423925}"/>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1" name="テキスト ボックス 100">
          <a:extLst>
            <a:ext uri="{FF2B5EF4-FFF2-40B4-BE49-F238E27FC236}">
              <a16:creationId xmlns:a16="http://schemas.microsoft.com/office/drawing/2014/main" id="{1C4E00B6-23BF-4958-94C2-1791AD7FEAB9}"/>
            </a:ext>
          </a:extLst>
        </xdr:cNvPr>
        <xdr:cNvSpPr txBox="1"/>
      </xdr:nvSpPr>
      <xdr:spPr>
        <a:xfrm>
          <a:off x="5364041" y="69405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778AD4E8-A6AB-49FA-AC9B-CAE44A33E7CB}"/>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3" name="テキスト ボックス 102">
          <a:extLst>
            <a:ext uri="{FF2B5EF4-FFF2-40B4-BE49-F238E27FC236}">
              <a16:creationId xmlns:a16="http://schemas.microsoft.com/office/drawing/2014/main" id="{92BD49B8-80AA-4993-B02F-81E6F6B8CBE5}"/>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6D2963A7-3BDA-427A-AAA0-4BF2E466EBD4}"/>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a:extLst>
            <a:ext uri="{FF2B5EF4-FFF2-40B4-BE49-F238E27FC236}">
              <a16:creationId xmlns:a16="http://schemas.microsoft.com/office/drawing/2014/main" id="{89B2239F-88D0-4B42-B7B2-B75B0F0C67FD}"/>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1AE5F138-ECDC-4797-AA17-66873324792C}"/>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a:extLst>
            <a:ext uri="{FF2B5EF4-FFF2-40B4-BE49-F238E27FC236}">
              <a16:creationId xmlns:a16="http://schemas.microsoft.com/office/drawing/2014/main" id="{2CD98F5F-F5A0-4CA9-BF29-E33FB15FA8E3}"/>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C8BC6ECC-651B-487B-9C44-5CFF694EBAA8}"/>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9" name="テキスト ボックス 108">
          <a:extLst>
            <a:ext uri="{FF2B5EF4-FFF2-40B4-BE49-F238E27FC236}">
              <a16:creationId xmlns:a16="http://schemas.microsoft.com/office/drawing/2014/main" id="{0A0C0113-AB1C-4087-82AF-539DF965C49F}"/>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3C617A96-32A0-472C-8166-4E68B134A9F8}"/>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0497F45E-BFD9-428C-B5AF-11A727B7B7F7}"/>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C717F5F0-5D03-4BFB-9391-79B38450B223}"/>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131902</xdr:rowOff>
    </xdr:from>
    <xdr:to>
      <xdr:col>54</xdr:col>
      <xdr:colOff>189865</xdr:colOff>
      <xdr:row>42</xdr:row>
      <xdr:rowOff>52616</xdr:rowOff>
    </xdr:to>
    <xdr:cxnSp macro="">
      <xdr:nvCxnSpPr>
        <xdr:cNvPr id="113" name="直線コネクタ 112">
          <a:extLst>
            <a:ext uri="{FF2B5EF4-FFF2-40B4-BE49-F238E27FC236}">
              <a16:creationId xmlns:a16="http://schemas.microsoft.com/office/drawing/2014/main" id="{ADE4215D-D85C-44DC-A0F6-7129CA105BAA}"/>
            </a:ext>
          </a:extLst>
        </xdr:cNvPr>
        <xdr:cNvCxnSpPr/>
      </xdr:nvCxnSpPr>
      <xdr:spPr>
        <a:xfrm flipV="1">
          <a:off x="9219565" y="5831662"/>
          <a:ext cx="0" cy="126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56443</xdr:rowOff>
    </xdr:from>
    <xdr:ext cx="534377" cy="259045"/>
    <xdr:sp macro="" textlink="">
      <xdr:nvSpPr>
        <xdr:cNvPr id="114" name="【道路】&#10;一人当たり延長最小値テキスト">
          <a:extLst>
            <a:ext uri="{FF2B5EF4-FFF2-40B4-BE49-F238E27FC236}">
              <a16:creationId xmlns:a16="http://schemas.microsoft.com/office/drawing/2014/main" id="{DC2AB7B7-BCF2-484F-B46C-5F33489E7FAF}"/>
            </a:ext>
          </a:extLst>
        </xdr:cNvPr>
        <xdr:cNvSpPr txBox="1"/>
      </xdr:nvSpPr>
      <xdr:spPr>
        <a:xfrm>
          <a:off x="9258300" y="709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52616</xdr:rowOff>
    </xdr:from>
    <xdr:to>
      <xdr:col>55</xdr:col>
      <xdr:colOff>88900</xdr:colOff>
      <xdr:row>42</xdr:row>
      <xdr:rowOff>52616</xdr:rowOff>
    </xdr:to>
    <xdr:cxnSp macro="">
      <xdr:nvCxnSpPr>
        <xdr:cNvPr id="115" name="直線コネクタ 114">
          <a:extLst>
            <a:ext uri="{FF2B5EF4-FFF2-40B4-BE49-F238E27FC236}">
              <a16:creationId xmlns:a16="http://schemas.microsoft.com/office/drawing/2014/main" id="{B291BA2B-81D4-4991-8F6C-0BE241EDFF6E}"/>
            </a:ext>
          </a:extLst>
        </xdr:cNvPr>
        <xdr:cNvCxnSpPr/>
      </xdr:nvCxnSpPr>
      <xdr:spPr>
        <a:xfrm>
          <a:off x="9154160" y="7093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78579</xdr:rowOff>
    </xdr:from>
    <xdr:ext cx="534377" cy="259045"/>
    <xdr:sp macro="" textlink="">
      <xdr:nvSpPr>
        <xdr:cNvPr id="116" name="【道路】&#10;一人当たり延長最大値テキスト">
          <a:extLst>
            <a:ext uri="{FF2B5EF4-FFF2-40B4-BE49-F238E27FC236}">
              <a16:creationId xmlns:a16="http://schemas.microsoft.com/office/drawing/2014/main" id="{29A552B9-E56C-45E1-B219-F682F77AE903}"/>
            </a:ext>
          </a:extLst>
        </xdr:cNvPr>
        <xdr:cNvSpPr txBox="1"/>
      </xdr:nvSpPr>
      <xdr:spPr>
        <a:xfrm>
          <a:off x="9258300" y="561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131902</xdr:rowOff>
    </xdr:from>
    <xdr:to>
      <xdr:col>55</xdr:col>
      <xdr:colOff>88900</xdr:colOff>
      <xdr:row>34</xdr:row>
      <xdr:rowOff>131902</xdr:rowOff>
    </xdr:to>
    <xdr:cxnSp macro="">
      <xdr:nvCxnSpPr>
        <xdr:cNvPr id="117" name="直線コネクタ 116">
          <a:extLst>
            <a:ext uri="{FF2B5EF4-FFF2-40B4-BE49-F238E27FC236}">
              <a16:creationId xmlns:a16="http://schemas.microsoft.com/office/drawing/2014/main" id="{DC5FB415-BC60-43E2-A7A1-4DA43FED9C42}"/>
            </a:ext>
          </a:extLst>
        </xdr:cNvPr>
        <xdr:cNvCxnSpPr/>
      </xdr:nvCxnSpPr>
      <xdr:spPr>
        <a:xfrm>
          <a:off x="9154160" y="58316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96664</xdr:rowOff>
    </xdr:from>
    <xdr:ext cx="534377" cy="259045"/>
    <xdr:sp macro="" textlink="">
      <xdr:nvSpPr>
        <xdr:cNvPr id="118" name="【道路】&#10;一人当たり延長平均値テキスト">
          <a:extLst>
            <a:ext uri="{FF2B5EF4-FFF2-40B4-BE49-F238E27FC236}">
              <a16:creationId xmlns:a16="http://schemas.microsoft.com/office/drawing/2014/main" id="{83A319C5-F63C-43B2-BA2E-CEA77F8C8A66}"/>
            </a:ext>
          </a:extLst>
        </xdr:cNvPr>
        <xdr:cNvSpPr txBox="1"/>
      </xdr:nvSpPr>
      <xdr:spPr>
        <a:xfrm>
          <a:off x="9258300" y="6299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73787</xdr:rowOff>
    </xdr:from>
    <xdr:to>
      <xdr:col>55</xdr:col>
      <xdr:colOff>50800</xdr:colOff>
      <xdr:row>39</xdr:row>
      <xdr:rowOff>3937</xdr:rowOff>
    </xdr:to>
    <xdr:sp macro="" textlink="">
      <xdr:nvSpPr>
        <xdr:cNvPr id="119" name="フローチャート: 判断 118">
          <a:extLst>
            <a:ext uri="{FF2B5EF4-FFF2-40B4-BE49-F238E27FC236}">
              <a16:creationId xmlns:a16="http://schemas.microsoft.com/office/drawing/2014/main" id="{A4FC014B-F8C1-4F08-8625-59764F19AC06}"/>
            </a:ext>
          </a:extLst>
        </xdr:cNvPr>
        <xdr:cNvSpPr/>
      </xdr:nvSpPr>
      <xdr:spPr>
        <a:xfrm>
          <a:off x="9192260" y="64441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144729</xdr:rowOff>
    </xdr:from>
    <xdr:to>
      <xdr:col>50</xdr:col>
      <xdr:colOff>165100</xdr:colOff>
      <xdr:row>37</xdr:row>
      <xdr:rowOff>74879</xdr:rowOff>
    </xdr:to>
    <xdr:sp macro="" textlink="">
      <xdr:nvSpPr>
        <xdr:cNvPr id="120" name="フローチャート: 判断 119">
          <a:extLst>
            <a:ext uri="{FF2B5EF4-FFF2-40B4-BE49-F238E27FC236}">
              <a16:creationId xmlns:a16="http://schemas.microsoft.com/office/drawing/2014/main" id="{59B9694D-9B8F-4FE0-9DBD-DDA15595A4EC}"/>
            </a:ext>
          </a:extLst>
        </xdr:cNvPr>
        <xdr:cNvSpPr/>
      </xdr:nvSpPr>
      <xdr:spPr>
        <a:xfrm>
          <a:off x="8445500" y="61797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71272</xdr:rowOff>
    </xdr:from>
    <xdr:to>
      <xdr:col>46</xdr:col>
      <xdr:colOff>38100</xdr:colOff>
      <xdr:row>40</xdr:row>
      <xdr:rowOff>1422</xdr:rowOff>
    </xdr:to>
    <xdr:sp macro="" textlink="">
      <xdr:nvSpPr>
        <xdr:cNvPr id="121" name="フローチャート: 判断 120">
          <a:extLst>
            <a:ext uri="{FF2B5EF4-FFF2-40B4-BE49-F238E27FC236}">
              <a16:creationId xmlns:a16="http://schemas.microsoft.com/office/drawing/2014/main" id="{6A8D2BB0-6AB9-4649-9FE7-76E71D995AAB}"/>
            </a:ext>
          </a:extLst>
        </xdr:cNvPr>
        <xdr:cNvSpPr/>
      </xdr:nvSpPr>
      <xdr:spPr>
        <a:xfrm>
          <a:off x="7670800" y="66092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92304</xdr:rowOff>
    </xdr:from>
    <xdr:to>
      <xdr:col>41</xdr:col>
      <xdr:colOff>101600</xdr:colOff>
      <xdr:row>40</xdr:row>
      <xdr:rowOff>22454</xdr:rowOff>
    </xdr:to>
    <xdr:sp macro="" textlink="">
      <xdr:nvSpPr>
        <xdr:cNvPr id="122" name="フローチャート: 判断 121">
          <a:extLst>
            <a:ext uri="{FF2B5EF4-FFF2-40B4-BE49-F238E27FC236}">
              <a16:creationId xmlns:a16="http://schemas.microsoft.com/office/drawing/2014/main" id="{9DD550AF-AEAD-4980-BFD8-EC5C67DA1A20}"/>
            </a:ext>
          </a:extLst>
        </xdr:cNvPr>
        <xdr:cNvSpPr/>
      </xdr:nvSpPr>
      <xdr:spPr>
        <a:xfrm>
          <a:off x="6873240" y="66302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82436</xdr:rowOff>
    </xdr:from>
    <xdr:to>
      <xdr:col>36</xdr:col>
      <xdr:colOff>165100</xdr:colOff>
      <xdr:row>40</xdr:row>
      <xdr:rowOff>12586</xdr:rowOff>
    </xdr:to>
    <xdr:sp macro="" textlink="">
      <xdr:nvSpPr>
        <xdr:cNvPr id="123" name="フローチャート: 判断 122">
          <a:extLst>
            <a:ext uri="{FF2B5EF4-FFF2-40B4-BE49-F238E27FC236}">
              <a16:creationId xmlns:a16="http://schemas.microsoft.com/office/drawing/2014/main" id="{AB4CFA0F-CEF0-425A-8677-847326F0698D}"/>
            </a:ext>
          </a:extLst>
        </xdr:cNvPr>
        <xdr:cNvSpPr/>
      </xdr:nvSpPr>
      <xdr:spPr>
        <a:xfrm>
          <a:off x="6098540" y="66203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FFFE7DE-E7CD-441D-AA0F-073049A462B1}"/>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1E2D16C-C500-47CF-B9AE-66E31117A52D}"/>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AD96EC0-1CEB-4080-813D-C1C21E75616A}"/>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5C3FFE6-A1AC-4DAF-99EC-8347CF075EAD}"/>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C5743F7-CE07-43D0-9E04-44507680D7EF}"/>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162484</xdr:rowOff>
    </xdr:from>
    <xdr:to>
      <xdr:col>55</xdr:col>
      <xdr:colOff>50800</xdr:colOff>
      <xdr:row>40</xdr:row>
      <xdr:rowOff>92634</xdr:rowOff>
    </xdr:to>
    <xdr:sp macro="" textlink="">
      <xdr:nvSpPr>
        <xdr:cNvPr id="129" name="楕円 128">
          <a:extLst>
            <a:ext uri="{FF2B5EF4-FFF2-40B4-BE49-F238E27FC236}">
              <a16:creationId xmlns:a16="http://schemas.microsoft.com/office/drawing/2014/main" id="{BC0D14EC-B898-4C2C-BFA2-321F2B9E0016}"/>
            </a:ext>
          </a:extLst>
        </xdr:cNvPr>
        <xdr:cNvSpPr/>
      </xdr:nvSpPr>
      <xdr:spPr>
        <a:xfrm>
          <a:off x="9192260" y="67004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140911</xdr:rowOff>
    </xdr:from>
    <xdr:ext cx="534377" cy="259045"/>
    <xdr:sp macro="" textlink="">
      <xdr:nvSpPr>
        <xdr:cNvPr id="130" name="【道路】&#10;一人当たり延長該当値テキスト">
          <a:extLst>
            <a:ext uri="{FF2B5EF4-FFF2-40B4-BE49-F238E27FC236}">
              <a16:creationId xmlns:a16="http://schemas.microsoft.com/office/drawing/2014/main" id="{5CF01B72-19B5-4429-AAE5-9DA3F757CA9C}"/>
            </a:ext>
          </a:extLst>
        </xdr:cNvPr>
        <xdr:cNvSpPr txBox="1"/>
      </xdr:nvSpPr>
      <xdr:spPr>
        <a:xfrm>
          <a:off x="9258300" y="667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18123</xdr:rowOff>
    </xdr:from>
    <xdr:to>
      <xdr:col>50</xdr:col>
      <xdr:colOff>165100</xdr:colOff>
      <xdr:row>40</xdr:row>
      <xdr:rowOff>119723</xdr:rowOff>
    </xdr:to>
    <xdr:sp macro="" textlink="">
      <xdr:nvSpPr>
        <xdr:cNvPr id="131" name="楕円 130">
          <a:extLst>
            <a:ext uri="{FF2B5EF4-FFF2-40B4-BE49-F238E27FC236}">
              <a16:creationId xmlns:a16="http://schemas.microsoft.com/office/drawing/2014/main" id="{97D65443-944F-46F1-964F-5E6A64202D78}"/>
            </a:ext>
          </a:extLst>
        </xdr:cNvPr>
        <xdr:cNvSpPr/>
      </xdr:nvSpPr>
      <xdr:spPr>
        <a:xfrm>
          <a:off x="8445500" y="672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41834</xdr:rowOff>
    </xdr:from>
    <xdr:to>
      <xdr:col>55</xdr:col>
      <xdr:colOff>0</xdr:colOff>
      <xdr:row>40</xdr:row>
      <xdr:rowOff>68923</xdr:rowOff>
    </xdr:to>
    <xdr:cxnSp macro="">
      <xdr:nvCxnSpPr>
        <xdr:cNvPr id="132" name="直線コネクタ 131">
          <a:extLst>
            <a:ext uri="{FF2B5EF4-FFF2-40B4-BE49-F238E27FC236}">
              <a16:creationId xmlns:a16="http://schemas.microsoft.com/office/drawing/2014/main" id="{5043B8D2-CDCA-4185-8F39-ABCCA77CBC4E}"/>
            </a:ext>
          </a:extLst>
        </xdr:cNvPr>
        <xdr:cNvCxnSpPr/>
      </xdr:nvCxnSpPr>
      <xdr:spPr>
        <a:xfrm flipV="1">
          <a:off x="8496300" y="6747434"/>
          <a:ext cx="7239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44297</xdr:rowOff>
    </xdr:from>
    <xdr:to>
      <xdr:col>46</xdr:col>
      <xdr:colOff>38100</xdr:colOff>
      <xdr:row>40</xdr:row>
      <xdr:rowOff>145897</xdr:rowOff>
    </xdr:to>
    <xdr:sp macro="" textlink="">
      <xdr:nvSpPr>
        <xdr:cNvPr id="133" name="楕円 132">
          <a:extLst>
            <a:ext uri="{FF2B5EF4-FFF2-40B4-BE49-F238E27FC236}">
              <a16:creationId xmlns:a16="http://schemas.microsoft.com/office/drawing/2014/main" id="{170DCDC0-3C91-4608-B849-705B89E5375A}"/>
            </a:ext>
          </a:extLst>
        </xdr:cNvPr>
        <xdr:cNvSpPr/>
      </xdr:nvSpPr>
      <xdr:spPr>
        <a:xfrm>
          <a:off x="7670800" y="67498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68923</xdr:rowOff>
    </xdr:from>
    <xdr:to>
      <xdr:col>50</xdr:col>
      <xdr:colOff>114300</xdr:colOff>
      <xdr:row>40</xdr:row>
      <xdr:rowOff>95097</xdr:rowOff>
    </xdr:to>
    <xdr:cxnSp macro="">
      <xdr:nvCxnSpPr>
        <xdr:cNvPr id="134" name="直線コネクタ 133">
          <a:extLst>
            <a:ext uri="{FF2B5EF4-FFF2-40B4-BE49-F238E27FC236}">
              <a16:creationId xmlns:a16="http://schemas.microsoft.com/office/drawing/2014/main" id="{DB82B399-3550-4665-8EDA-B2EF5D954A4B}"/>
            </a:ext>
          </a:extLst>
        </xdr:cNvPr>
        <xdr:cNvCxnSpPr/>
      </xdr:nvCxnSpPr>
      <xdr:spPr>
        <a:xfrm flipV="1">
          <a:off x="7713980" y="6774523"/>
          <a:ext cx="782320" cy="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77064</xdr:rowOff>
    </xdr:from>
    <xdr:to>
      <xdr:col>41</xdr:col>
      <xdr:colOff>101600</xdr:colOff>
      <xdr:row>41</xdr:row>
      <xdr:rowOff>7214</xdr:rowOff>
    </xdr:to>
    <xdr:sp macro="" textlink="">
      <xdr:nvSpPr>
        <xdr:cNvPr id="135" name="楕円 134">
          <a:extLst>
            <a:ext uri="{FF2B5EF4-FFF2-40B4-BE49-F238E27FC236}">
              <a16:creationId xmlns:a16="http://schemas.microsoft.com/office/drawing/2014/main" id="{64779266-895C-4BBA-B9D0-2270D7508D5A}"/>
            </a:ext>
          </a:extLst>
        </xdr:cNvPr>
        <xdr:cNvSpPr/>
      </xdr:nvSpPr>
      <xdr:spPr>
        <a:xfrm>
          <a:off x="6873240" y="67826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95097</xdr:rowOff>
    </xdr:from>
    <xdr:to>
      <xdr:col>45</xdr:col>
      <xdr:colOff>177800</xdr:colOff>
      <xdr:row>40</xdr:row>
      <xdr:rowOff>127864</xdr:rowOff>
    </xdr:to>
    <xdr:cxnSp macro="">
      <xdr:nvCxnSpPr>
        <xdr:cNvPr id="136" name="直線コネクタ 135">
          <a:extLst>
            <a:ext uri="{FF2B5EF4-FFF2-40B4-BE49-F238E27FC236}">
              <a16:creationId xmlns:a16="http://schemas.microsoft.com/office/drawing/2014/main" id="{338FF045-5E6B-4567-A750-054EAC5AA13B}"/>
            </a:ext>
          </a:extLst>
        </xdr:cNvPr>
        <xdr:cNvCxnSpPr/>
      </xdr:nvCxnSpPr>
      <xdr:spPr>
        <a:xfrm flipV="1">
          <a:off x="6924040" y="6800697"/>
          <a:ext cx="78994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7188</xdr:rowOff>
    </xdr:from>
    <xdr:to>
      <xdr:col>36</xdr:col>
      <xdr:colOff>165100</xdr:colOff>
      <xdr:row>41</xdr:row>
      <xdr:rowOff>108788</xdr:rowOff>
    </xdr:to>
    <xdr:sp macro="" textlink="">
      <xdr:nvSpPr>
        <xdr:cNvPr id="137" name="楕円 136">
          <a:extLst>
            <a:ext uri="{FF2B5EF4-FFF2-40B4-BE49-F238E27FC236}">
              <a16:creationId xmlns:a16="http://schemas.microsoft.com/office/drawing/2014/main" id="{1D78ECF9-4D09-4484-B33B-9FC2EFCD7A00}"/>
            </a:ext>
          </a:extLst>
        </xdr:cNvPr>
        <xdr:cNvSpPr/>
      </xdr:nvSpPr>
      <xdr:spPr>
        <a:xfrm>
          <a:off x="6098540" y="68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127864</xdr:rowOff>
    </xdr:from>
    <xdr:to>
      <xdr:col>41</xdr:col>
      <xdr:colOff>50800</xdr:colOff>
      <xdr:row>41</xdr:row>
      <xdr:rowOff>57988</xdr:rowOff>
    </xdr:to>
    <xdr:cxnSp macro="">
      <xdr:nvCxnSpPr>
        <xdr:cNvPr id="138" name="直線コネクタ 137">
          <a:extLst>
            <a:ext uri="{FF2B5EF4-FFF2-40B4-BE49-F238E27FC236}">
              <a16:creationId xmlns:a16="http://schemas.microsoft.com/office/drawing/2014/main" id="{3B1C2465-B3A7-4270-AFAD-3E7B219F5301}"/>
            </a:ext>
          </a:extLst>
        </xdr:cNvPr>
        <xdr:cNvCxnSpPr/>
      </xdr:nvCxnSpPr>
      <xdr:spPr>
        <a:xfrm flipV="1">
          <a:off x="6149340" y="6833464"/>
          <a:ext cx="774700" cy="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91406</xdr:rowOff>
    </xdr:from>
    <xdr:ext cx="534377" cy="259045"/>
    <xdr:sp macro="" textlink="">
      <xdr:nvSpPr>
        <xdr:cNvPr id="139" name="n_1aveValue【道路】&#10;一人当たり延長">
          <a:extLst>
            <a:ext uri="{FF2B5EF4-FFF2-40B4-BE49-F238E27FC236}">
              <a16:creationId xmlns:a16="http://schemas.microsoft.com/office/drawing/2014/main" id="{35ED7A4D-32A5-41C1-A878-ED021C310051}"/>
            </a:ext>
          </a:extLst>
        </xdr:cNvPr>
        <xdr:cNvSpPr txBox="1"/>
      </xdr:nvSpPr>
      <xdr:spPr>
        <a:xfrm>
          <a:off x="8239271" y="595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17949</xdr:rowOff>
    </xdr:from>
    <xdr:ext cx="534377" cy="259045"/>
    <xdr:sp macro="" textlink="">
      <xdr:nvSpPr>
        <xdr:cNvPr id="140" name="n_2aveValue【道路】&#10;一人当たり延長">
          <a:extLst>
            <a:ext uri="{FF2B5EF4-FFF2-40B4-BE49-F238E27FC236}">
              <a16:creationId xmlns:a16="http://schemas.microsoft.com/office/drawing/2014/main" id="{2A7F7C02-6C18-4C80-9606-F7F7BCBD8F4A}"/>
            </a:ext>
          </a:extLst>
        </xdr:cNvPr>
        <xdr:cNvSpPr txBox="1"/>
      </xdr:nvSpPr>
      <xdr:spPr>
        <a:xfrm>
          <a:off x="7477271" y="63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38981</xdr:rowOff>
    </xdr:from>
    <xdr:ext cx="534377" cy="259045"/>
    <xdr:sp macro="" textlink="">
      <xdr:nvSpPr>
        <xdr:cNvPr id="141" name="n_3aveValue【道路】&#10;一人当たり延長">
          <a:extLst>
            <a:ext uri="{FF2B5EF4-FFF2-40B4-BE49-F238E27FC236}">
              <a16:creationId xmlns:a16="http://schemas.microsoft.com/office/drawing/2014/main" id="{C5873A13-DD71-423A-AB70-4814BC548DAD}"/>
            </a:ext>
          </a:extLst>
        </xdr:cNvPr>
        <xdr:cNvSpPr txBox="1"/>
      </xdr:nvSpPr>
      <xdr:spPr>
        <a:xfrm>
          <a:off x="6702571" y="64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29113</xdr:rowOff>
    </xdr:from>
    <xdr:ext cx="534377" cy="259045"/>
    <xdr:sp macro="" textlink="">
      <xdr:nvSpPr>
        <xdr:cNvPr id="142" name="n_4aveValue【道路】&#10;一人当たり延長">
          <a:extLst>
            <a:ext uri="{FF2B5EF4-FFF2-40B4-BE49-F238E27FC236}">
              <a16:creationId xmlns:a16="http://schemas.microsoft.com/office/drawing/2014/main" id="{9A2DC2D3-B73E-485B-8FB8-C884F806EE5F}"/>
            </a:ext>
          </a:extLst>
        </xdr:cNvPr>
        <xdr:cNvSpPr txBox="1"/>
      </xdr:nvSpPr>
      <xdr:spPr>
        <a:xfrm>
          <a:off x="5905011" y="639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110850</xdr:rowOff>
    </xdr:from>
    <xdr:ext cx="534377" cy="259045"/>
    <xdr:sp macro="" textlink="">
      <xdr:nvSpPr>
        <xdr:cNvPr id="143" name="n_1mainValue【道路】&#10;一人当たり延長">
          <a:extLst>
            <a:ext uri="{FF2B5EF4-FFF2-40B4-BE49-F238E27FC236}">
              <a16:creationId xmlns:a16="http://schemas.microsoft.com/office/drawing/2014/main" id="{5BA3A315-97F9-4ABC-8DFD-B75C78D8FAD4}"/>
            </a:ext>
          </a:extLst>
        </xdr:cNvPr>
        <xdr:cNvSpPr txBox="1"/>
      </xdr:nvSpPr>
      <xdr:spPr>
        <a:xfrm>
          <a:off x="8239271" y="681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137024</xdr:rowOff>
    </xdr:from>
    <xdr:ext cx="534377" cy="259045"/>
    <xdr:sp macro="" textlink="">
      <xdr:nvSpPr>
        <xdr:cNvPr id="144" name="n_2mainValue【道路】&#10;一人当たり延長">
          <a:extLst>
            <a:ext uri="{FF2B5EF4-FFF2-40B4-BE49-F238E27FC236}">
              <a16:creationId xmlns:a16="http://schemas.microsoft.com/office/drawing/2014/main" id="{CDAC14EB-886B-4233-A703-A1B0092957DE}"/>
            </a:ext>
          </a:extLst>
        </xdr:cNvPr>
        <xdr:cNvSpPr txBox="1"/>
      </xdr:nvSpPr>
      <xdr:spPr>
        <a:xfrm>
          <a:off x="7477271" y="684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169791</xdr:rowOff>
    </xdr:from>
    <xdr:ext cx="534377" cy="259045"/>
    <xdr:sp macro="" textlink="">
      <xdr:nvSpPr>
        <xdr:cNvPr id="145" name="n_3mainValue【道路】&#10;一人当たり延長">
          <a:extLst>
            <a:ext uri="{FF2B5EF4-FFF2-40B4-BE49-F238E27FC236}">
              <a16:creationId xmlns:a16="http://schemas.microsoft.com/office/drawing/2014/main" id="{47EBF11F-4AE6-4F0D-965E-E6A3C86A1570}"/>
            </a:ext>
          </a:extLst>
        </xdr:cNvPr>
        <xdr:cNvSpPr txBox="1"/>
      </xdr:nvSpPr>
      <xdr:spPr>
        <a:xfrm>
          <a:off x="6702571" y="687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99915</xdr:rowOff>
    </xdr:from>
    <xdr:ext cx="534377" cy="259045"/>
    <xdr:sp macro="" textlink="">
      <xdr:nvSpPr>
        <xdr:cNvPr id="146" name="n_4mainValue【道路】&#10;一人当たり延長">
          <a:extLst>
            <a:ext uri="{FF2B5EF4-FFF2-40B4-BE49-F238E27FC236}">
              <a16:creationId xmlns:a16="http://schemas.microsoft.com/office/drawing/2014/main" id="{E61E24AA-AF89-46F1-8869-A3128B90B610}"/>
            </a:ext>
          </a:extLst>
        </xdr:cNvPr>
        <xdr:cNvSpPr txBox="1"/>
      </xdr:nvSpPr>
      <xdr:spPr>
        <a:xfrm>
          <a:off x="5905011" y="69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3B778C05-F2BA-4EAD-8413-B6755F2B42B2}"/>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22B80988-3D28-4866-9AF2-C15C77DE0017}"/>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C4031F1C-B106-411C-A314-3A5AE3DB29E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1BD937F-93D0-49E1-915C-09E61E819B1C}"/>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55937965-ACCB-4886-8545-0486D6D25E18}"/>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921727F2-B995-45B4-ACA0-9CF727AC01B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95C555D2-67FD-4851-9DF9-3C1018B7114F}"/>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B136106D-605A-4E24-8059-4F2C0EE33E58}"/>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3DCCFCF7-3271-487E-BA16-C9418F477EF9}"/>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84986EC4-FE88-41E7-A5D5-F57636D9B722}"/>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7" name="テキスト ボックス 156">
          <a:extLst>
            <a:ext uri="{FF2B5EF4-FFF2-40B4-BE49-F238E27FC236}">
              <a16:creationId xmlns:a16="http://schemas.microsoft.com/office/drawing/2014/main" id="{12BCE307-2B64-4054-AD15-0CDA4575D947}"/>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a:extLst>
            <a:ext uri="{FF2B5EF4-FFF2-40B4-BE49-F238E27FC236}">
              <a16:creationId xmlns:a16="http://schemas.microsoft.com/office/drawing/2014/main" id="{48AF9CAF-5011-46AF-95C8-7929C212348A}"/>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9" name="テキスト ボックス 158">
          <a:extLst>
            <a:ext uri="{FF2B5EF4-FFF2-40B4-BE49-F238E27FC236}">
              <a16:creationId xmlns:a16="http://schemas.microsoft.com/office/drawing/2014/main" id="{B3CC8AE9-CC63-432E-81BF-18111C23E4C3}"/>
            </a:ext>
          </a:extLst>
        </xdr:cNvPr>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a:extLst>
            <a:ext uri="{FF2B5EF4-FFF2-40B4-BE49-F238E27FC236}">
              <a16:creationId xmlns:a16="http://schemas.microsoft.com/office/drawing/2014/main" id="{EA6004CA-5280-4637-9D68-E924E95584C4}"/>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a:extLst>
            <a:ext uri="{FF2B5EF4-FFF2-40B4-BE49-F238E27FC236}">
              <a16:creationId xmlns:a16="http://schemas.microsoft.com/office/drawing/2014/main" id="{44BFC563-2AC1-4E5B-9D25-60143D9D4B81}"/>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a:extLst>
            <a:ext uri="{FF2B5EF4-FFF2-40B4-BE49-F238E27FC236}">
              <a16:creationId xmlns:a16="http://schemas.microsoft.com/office/drawing/2014/main" id="{42DBD253-6B81-40A6-9235-A178AA9218FD}"/>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a:extLst>
            <a:ext uri="{FF2B5EF4-FFF2-40B4-BE49-F238E27FC236}">
              <a16:creationId xmlns:a16="http://schemas.microsoft.com/office/drawing/2014/main" id="{99B5A90B-D65A-400F-A5BF-6C7E7D4DAA0D}"/>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a:extLst>
            <a:ext uri="{FF2B5EF4-FFF2-40B4-BE49-F238E27FC236}">
              <a16:creationId xmlns:a16="http://schemas.microsoft.com/office/drawing/2014/main" id="{2E9F776A-9CF3-4266-AE6F-224D6FDDC037}"/>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a:extLst>
            <a:ext uri="{FF2B5EF4-FFF2-40B4-BE49-F238E27FC236}">
              <a16:creationId xmlns:a16="http://schemas.microsoft.com/office/drawing/2014/main" id="{C0684B1E-08FD-4079-8267-12321C56288F}"/>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ED92A71A-1B53-4369-A237-590E284CDA8F}"/>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a:extLst>
            <a:ext uri="{FF2B5EF4-FFF2-40B4-BE49-F238E27FC236}">
              <a16:creationId xmlns:a16="http://schemas.microsoft.com/office/drawing/2014/main" id="{55849BF2-5D3E-467E-B1CF-DD14C60FC88B}"/>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8367F382-4501-486A-AA82-604F51EA4786}"/>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58</xdr:row>
      <xdr:rowOff>123444</xdr:rowOff>
    </xdr:from>
    <xdr:to>
      <xdr:col>24</xdr:col>
      <xdr:colOff>62865</xdr:colOff>
      <xdr:row>64</xdr:row>
      <xdr:rowOff>96012</xdr:rowOff>
    </xdr:to>
    <xdr:cxnSp macro="">
      <xdr:nvCxnSpPr>
        <xdr:cNvPr id="169" name="直線コネクタ 168">
          <a:extLst>
            <a:ext uri="{FF2B5EF4-FFF2-40B4-BE49-F238E27FC236}">
              <a16:creationId xmlns:a16="http://schemas.microsoft.com/office/drawing/2014/main" id="{64F76C6E-D626-4C5E-A457-77AC09EB3598}"/>
            </a:ext>
          </a:extLst>
        </xdr:cNvPr>
        <xdr:cNvCxnSpPr/>
      </xdr:nvCxnSpPr>
      <xdr:spPr>
        <a:xfrm flipV="1">
          <a:off x="4086225" y="984656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99839</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65E1459A-CB88-44B5-A5E4-9F684D178369}"/>
            </a:ext>
          </a:extLst>
        </xdr:cNvPr>
        <xdr:cNvSpPr txBox="1"/>
      </xdr:nvSpPr>
      <xdr:spPr>
        <a:xfrm>
          <a:off x="4124960" y="1082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96012</xdr:rowOff>
    </xdr:from>
    <xdr:to>
      <xdr:col>24</xdr:col>
      <xdr:colOff>152400</xdr:colOff>
      <xdr:row>64</xdr:row>
      <xdr:rowOff>96012</xdr:rowOff>
    </xdr:to>
    <xdr:cxnSp macro="">
      <xdr:nvCxnSpPr>
        <xdr:cNvPr id="171" name="直線コネクタ 170">
          <a:extLst>
            <a:ext uri="{FF2B5EF4-FFF2-40B4-BE49-F238E27FC236}">
              <a16:creationId xmlns:a16="http://schemas.microsoft.com/office/drawing/2014/main" id="{08E99E19-5333-4B88-9BC3-011102CB0A8C}"/>
            </a:ext>
          </a:extLst>
        </xdr:cNvPr>
        <xdr:cNvCxnSpPr/>
      </xdr:nvCxnSpPr>
      <xdr:spPr>
        <a:xfrm>
          <a:off x="4020820" y="108249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70121</xdr:rowOff>
    </xdr:from>
    <xdr:ext cx="405111" cy="259045"/>
    <xdr:sp macro="" textlink="">
      <xdr:nvSpPr>
        <xdr:cNvPr id="172" name="【橋りょう・トンネル】&#10;有形固定資産減価償却率最大値テキスト">
          <a:extLst>
            <a:ext uri="{FF2B5EF4-FFF2-40B4-BE49-F238E27FC236}">
              <a16:creationId xmlns:a16="http://schemas.microsoft.com/office/drawing/2014/main" id="{5298F1F7-BA4A-44BE-9884-1E9BF2832647}"/>
            </a:ext>
          </a:extLst>
        </xdr:cNvPr>
        <xdr:cNvSpPr txBox="1"/>
      </xdr:nvSpPr>
      <xdr:spPr>
        <a:xfrm>
          <a:off x="4124960" y="962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123444</xdr:rowOff>
    </xdr:from>
    <xdr:to>
      <xdr:col>24</xdr:col>
      <xdr:colOff>152400</xdr:colOff>
      <xdr:row>58</xdr:row>
      <xdr:rowOff>123444</xdr:rowOff>
    </xdr:to>
    <xdr:cxnSp macro="">
      <xdr:nvCxnSpPr>
        <xdr:cNvPr id="173" name="直線コネクタ 172">
          <a:extLst>
            <a:ext uri="{FF2B5EF4-FFF2-40B4-BE49-F238E27FC236}">
              <a16:creationId xmlns:a16="http://schemas.microsoft.com/office/drawing/2014/main" id="{17AE6B75-95C2-4B08-A43B-E3158D08F01C}"/>
            </a:ext>
          </a:extLst>
        </xdr:cNvPr>
        <xdr:cNvCxnSpPr/>
      </xdr:nvCxnSpPr>
      <xdr:spPr>
        <a:xfrm>
          <a:off x="4020820" y="9846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12209</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65F66654-D944-477E-A27E-0EF075F566A4}"/>
            </a:ext>
          </a:extLst>
        </xdr:cNvPr>
        <xdr:cNvSpPr txBox="1"/>
      </xdr:nvSpPr>
      <xdr:spPr>
        <a:xfrm>
          <a:off x="4124960" y="10238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33782</xdr:rowOff>
    </xdr:from>
    <xdr:to>
      <xdr:col>24</xdr:col>
      <xdr:colOff>114300</xdr:colOff>
      <xdr:row>61</xdr:row>
      <xdr:rowOff>135382</xdr:rowOff>
    </xdr:to>
    <xdr:sp macro="" textlink="">
      <xdr:nvSpPr>
        <xdr:cNvPr id="175" name="フローチャート: 判断 174">
          <a:extLst>
            <a:ext uri="{FF2B5EF4-FFF2-40B4-BE49-F238E27FC236}">
              <a16:creationId xmlns:a16="http://schemas.microsoft.com/office/drawing/2014/main" id="{37D55E54-0509-4F7A-B7EB-FA8ED871CBDF}"/>
            </a:ext>
          </a:extLst>
        </xdr:cNvPr>
        <xdr:cNvSpPr/>
      </xdr:nvSpPr>
      <xdr:spPr>
        <a:xfrm>
          <a:off x="4036060" y="102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29210</xdr:rowOff>
    </xdr:from>
    <xdr:to>
      <xdr:col>20</xdr:col>
      <xdr:colOff>38100</xdr:colOff>
      <xdr:row>61</xdr:row>
      <xdr:rowOff>130810</xdr:rowOff>
    </xdr:to>
    <xdr:sp macro="" textlink="">
      <xdr:nvSpPr>
        <xdr:cNvPr id="176" name="フローチャート: 判断 175">
          <a:extLst>
            <a:ext uri="{FF2B5EF4-FFF2-40B4-BE49-F238E27FC236}">
              <a16:creationId xmlns:a16="http://schemas.microsoft.com/office/drawing/2014/main" id="{09664185-EC3D-4EAC-A2D3-CB4A4D1608E9}"/>
            </a:ext>
          </a:extLst>
        </xdr:cNvPr>
        <xdr:cNvSpPr/>
      </xdr:nvSpPr>
      <xdr:spPr>
        <a:xfrm>
          <a:off x="3312160" y="10255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97790</xdr:rowOff>
    </xdr:from>
    <xdr:to>
      <xdr:col>15</xdr:col>
      <xdr:colOff>101600</xdr:colOff>
      <xdr:row>60</xdr:row>
      <xdr:rowOff>27940</xdr:rowOff>
    </xdr:to>
    <xdr:sp macro="" textlink="">
      <xdr:nvSpPr>
        <xdr:cNvPr id="177" name="フローチャート: 判断 176">
          <a:extLst>
            <a:ext uri="{FF2B5EF4-FFF2-40B4-BE49-F238E27FC236}">
              <a16:creationId xmlns:a16="http://schemas.microsoft.com/office/drawing/2014/main" id="{D8D054F3-D12F-43EB-83AC-E77CDC941C5A}"/>
            </a:ext>
          </a:extLst>
        </xdr:cNvPr>
        <xdr:cNvSpPr/>
      </xdr:nvSpPr>
      <xdr:spPr>
        <a:xfrm>
          <a:off x="251460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38354</xdr:rowOff>
    </xdr:from>
    <xdr:to>
      <xdr:col>10</xdr:col>
      <xdr:colOff>165100</xdr:colOff>
      <xdr:row>59</xdr:row>
      <xdr:rowOff>139954</xdr:rowOff>
    </xdr:to>
    <xdr:sp macro="" textlink="">
      <xdr:nvSpPr>
        <xdr:cNvPr id="178" name="フローチャート: 判断 177">
          <a:extLst>
            <a:ext uri="{FF2B5EF4-FFF2-40B4-BE49-F238E27FC236}">
              <a16:creationId xmlns:a16="http://schemas.microsoft.com/office/drawing/2014/main" id="{6EE2B79F-11B9-48A5-B6E8-9719430DD847}"/>
            </a:ext>
          </a:extLst>
        </xdr:cNvPr>
        <xdr:cNvSpPr/>
      </xdr:nvSpPr>
      <xdr:spPr>
        <a:xfrm>
          <a:off x="1739900" y="992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164084</xdr:rowOff>
    </xdr:from>
    <xdr:to>
      <xdr:col>6</xdr:col>
      <xdr:colOff>38100</xdr:colOff>
      <xdr:row>59</xdr:row>
      <xdr:rowOff>94234</xdr:rowOff>
    </xdr:to>
    <xdr:sp macro="" textlink="">
      <xdr:nvSpPr>
        <xdr:cNvPr id="179" name="フローチャート: 判断 178">
          <a:extLst>
            <a:ext uri="{FF2B5EF4-FFF2-40B4-BE49-F238E27FC236}">
              <a16:creationId xmlns:a16="http://schemas.microsoft.com/office/drawing/2014/main" id="{FD23422C-0E6E-4006-A7E0-F4250F3064C8}"/>
            </a:ext>
          </a:extLst>
        </xdr:cNvPr>
        <xdr:cNvSpPr/>
      </xdr:nvSpPr>
      <xdr:spPr>
        <a:xfrm>
          <a:off x="965200" y="98872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C293DEF1-E9B3-41AA-94C1-C99A08E0ABB2}"/>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C18B30A-0528-486C-8CDF-9B9DE9331167}"/>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2E3A8AC-C18A-4416-8A92-788758E6E6C5}"/>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6C7B0B8-8176-4CD7-BF59-343EA193C11A}"/>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BF60668-80A4-43BE-AF22-23F7F9FAA97C}"/>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104648</xdr:rowOff>
    </xdr:from>
    <xdr:to>
      <xdr:col>24</xdr:col>
      <xdr:colOff>114300</xdr:colOff>
      <xdr:row>59</xdr:row>
      <xdr:rowOff>34798</xdr:rowOff>
    </xdr:to>
    <xdr:sp macro="" textlink="">
      <xdr:nvSpPr>
        <xdr:cNvPr id="185" name="楕円 184">
          <a:extLst>
            <a:ext uri="{FF2B5EF4-FFF2-40B4-BE49-F238E27FC236}">
              <a16:creationId xmlns:a16="http://schemas.microsoft.com/office/drawing/2014/main" id="{07510F2B-A29D-480E-8E2B-C8415618DFB8}"/>
            </a:ext>
          </a:extLst>
        </xdr:cNvPr>
        <xdr:cNvSpPr/>
      </xdr:nvSpPr>
      <xdr:spPr>
        <a:xfrm>
          <a:off x="4036060" y="98277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25671</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7708869A-11F2-4B24-B01F-5C87EA83A429}"/>
            </a:ext>
          </a:extLst>
        </xdr:cNvPr>
        <xdr:cNvSpPr txBox="1"/>
      </xdr:nvSpPr>
      <xdr:spPr>
        <a:xfrm>
          <a:off x="4124960" y="974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45212</xdr:rowOff>
    </xdr:from>
    <xdr:to>
      <xdr:col>20</xdr:col>
      <xdr:colOff>38100</xdr:colOff>
      <xdr:row>58</xdr:row>
      <xdr:rowOff>146812</xdr:rowOff>
    </xdr:to>
    <xdr:sp macro="" textlink="">
      <xdr:nvSpPr>
        <xdr:cNvPr id="187" name="楕円 186">
          <a:extLst>
            <a:ext uri="{FF2B5EF4-FFF2-40B4-BE49-F238E27FC236}">
              <a16:creationId xmlns:a16="http://schemas.microsoft.com/office/drawing/2014/main" id="{7F449920-8669-4779-90DE-2999FAD2B623}"/>
            </a:ext>
          </a:extLst>
        </xdr:cNvPr>
        <xdr:cNvSpPr/>
      </xdr:nvSpPr>
      <xdr:spPr>
        <a:xfrm>
          <a:off x="3312160" y="97683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96012</xdr:rowOff>
    </xdr:from>
    <xdr:to>
      <xdr:col>24</xdr:col>
      <xdr:colOff>63500</xdr:colOff>
      <xdr:row>58</xdr:row>
      <xdr:rowOff>155448</xdr:rowOff>
    </xdr:to>
    <xdr:cxnSp macro="">
      <xdr:nvCxnSpPr>
        <xdr:cNvPr id="188" name="直線コネクタ 187">
          <a:extLst>
            <a:ext uri="{FF2B5EF4-FFF2-40B4-BE49-F238E27FC236}">
              <a16:creationId xmlns:a16="http://schemas.microsoft.com/office/drawing/2014/main" id="{6622507B-670D-43C0-B193-03A23A8EB30C}"/>
            </a:ext>
          </a:extLst>
        </xdr:cNvPr>
        <xdr:cNvCxnSpPr/>
      </xdr:nvCxnSpPr>
      <xdr:spPr>
        <a:xfrm>
          <a:off x="3355340" y="9819132"/>
          <a:ext cx="73152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148082</xdr:rowOff>
    </xdr:from>
    <xdr:to>
      <xdr:col>15</xdr:col>
      <xdr:colOff>101600</xdr:colOff>
      <xdr:row>58</xdr:row>
      <xdr:rowOff>78232</xdr:rowOff>
    </xdr:to>
    <xdr:sp macro="" textlink="">
      <xdr:nvSpPr>
        <xdr:cNvPr id="189" name="楕円 188">
          <a:extLst>
            <a:ext uri="{FF2B5EF4-FFF2-40B4-BE49-F238E27FC236}">
              <a16:creationId xmlns:a16="http://schemas.microsoft.com/office/drawing/2014/main" id="{393181ED-C8EF-46E2-BEA8-78CA0337054F}"/>
            </a:ext>
          </a:extLst>
        </xdr:cNvPr>
        <xdr:cNvSpPr/>
      </xdr:nvSpPr>
      <xdr:spPr>
        <a:xfrm>
          <a:off x="2514600" y="97035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27432</xdr:rowOff>
    </xdr:from>
    <xdr:to>
      <xdr:col>19</xdr:col>
      <xdr:colOff>177800</xdr:colOff>
      <xdr:row>58</xdr:row>
      <xdr:rowOff>96012</xdr:rowOff>
    </xdr:to>
    <xdr:cxnSp macro="">
      <xdr:nvCxnSpPr>
        <xdr:cNvPr id="190" name="直線コネクタ 189">
          <a:extLst>
            <a:ext uri="{FF2B5EF4-FFF2-40B4-BE49-F238E27FC236}">
              <a16:creationId xmlns:a16="http://schemas.microsoft.com/office/drawing/2014/main" id="{AD68DEF8-C4D1-49C9-B754-C7CE2BEF15E1}"/>
            </a:ext>
          </a:extLst>
        </xdr:cNvPr>
        <xdr:cNvCxnSpPr/>
      </xdr:nvCxnSpPr>
      <xdr:spPr>
        <a:xfrm>
          <a:off x="2565400" y="9750552"/>
          <a:ext cx="7899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93218</xdr:rowOff>
    </xdr:from>
    <xdr:to>
      <xdr:col>10</xdr:col>
      <xdr:colOff>165100</xdr:colOff>
      <xdr:row>58</xdr:row>
      <xdr:rowOff>23368</xdr:rowOff>
    </xdr:to>
    <xdr:sp macro="" textlink="">
      <xdr:nvSpPr>
        <xdr:cNvPr id="191" name="楕円 190">
          <a:extLst>
            <a:ext uri="{FF2B5EF4-FFF2-40B4-BE49-F238E27FC236}">
              <a16:creationId xmlns:a16="http://schemas.microsoft.com/office/drawing/2014/main" id="{D54A7EEF-693B-44E6-9DF4-87C73078BE81}"/>
            </a:ext>
          </a:extLst>
        </xdr:cNvPr>
        <xdr:cNvSpPr/>
      </xdr:nvSpPr>
      <xdr:spPr>
        <a:xfrm>
          <a:off x="1739900" y="96486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144018</xdr:rowOff>
    </xdr:from>
    <xdr:to>
      <xdr:col>15</xdr:col>
      <xdr:colOff>50800</xdr:colOff>
      <xdr:row>58</xdr:row>
      <xdr:rowOff>27432</xdr:rowOff>
    </xdr:to>
    <xdr:cxnSp macro="">
      <xdr:nvCxnSpPr>
        <xdr:cNvPr id="192" name="直線コネクタ 191">
          <a:extLst>
            <a:ext uri="{FF2B5EF4-FFF2-40B4-BE49-F238E27FC236}">
              <a16:creationId xmlns:a16="http://schemas.microsoft.com/office/drawing/2014/main" id="{17111E93-CFA4-49AD-B665-9B57C7B10916}"/>
            </a:ext>
          </a:extLst>
        </xdr:cNvPr>
        <xdr:cNvCxnSpPr/>
      </xdr:nvCxnSpPr>
      <xdr:spPr>
        <a:xfrm>
          <a:off x="1790700" y="9699498"/>
          <a:ext cx="7747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24638</xdr:rowOff>
    </xdr:from>
    <xdr:to>
      <xdr:col>6</xdr:col>
      <xdr:colOff>38100</xdr:colOff>
      <xdr:row>57</xdr:row>
      <xdr:rowOff>126238</xdr:rowOff>
    </xdr:to>
    <xdr:sp macro="" textlink="">
      <xdr:nvSpPr>
        <xdr:cNvPr id="193" name="楕円 192">
          <a:extLst>
            <a:ext uri="{FF2B5EF4-FFF2-40B4-BE49-F238E27FC236}">
              <a16:creationId xmlns:a16="http://schemas.microsoft.com/office/drawing/2014/main" id="{5F5313B3-1D47-4E19-9B62-7F4ED79E907A}"/>
            </a:ext>
          </a:extLst>
        </xdr:cNvPr>
        <xdr:cNvSpPr/>
      </xdr:nvSpPr>
      <xdr:spPr>
        <a:xfrm>
          <a:off x="965200" y="95801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75438</xdr:rowOff>
    </xdr:from>
    <xdr:to>
      <xdr:col>10</xdr:col>
      <xdr:colOff>114300</xdr:colOff>
      <xdr:row>57</xdr:row>
      <xdr:rowOff>144018</xdr:rowOff>
    </xdr:to>
    <xdr:cxnSp macro="">
      <xdr:nvCxnSpPr>
        <xdr:cNvPr id="194" name="直線コネクタ 193">
          <a:extLst>
            <a:ext uri="{FF2B5EF4-FFF2-40B4-BE49-F238E27FC236}">
              <a16:creationId xmlns:a16="http://schemas.microsoft.com/office/drawing/2014/main" id="{7EEF180C-E0D2-41B9-9FAE-44A3054D302E}"/>
            </a:ext>
          </a:extLst>
        </xdr:cNvPr>
        <xdr:cNvCxnSpPr/>
      </xdr:nvCxnSpPr>
      <xdr:spPr>
        <a:xfrm>
          <a:off x="1008380" y="9630918"/>
          <a:ext cx="7823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121937</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73694D96-55D6-4795-A277-09E323DF5694}"/>
            </a:ext>
          </a:extLst>
        </xdr:cNvPr>
        <xdr:cNvSpPr txBox="1"/>
      </xdr:nvSpPr>
      <xdr:spPr>
        <a:xfrm>
          <a:off x="317056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19067</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5006CD65-7A1E-4F0D-BE91-EB9D32220A31}"/>
            </a:ext>
          </a:extLst>
        </xdr:cNvPr>
        <xdr:cNvSpPr txBox="1"/>
      </xdr:nvSpPr>
      <xdr:spPr>
        <a:xfrm>
          <a:off x="238570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131081</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5342B336-E745-4A89-BB05-76BD96D58F61}"/>
            </a:ext>
          </a:extLst>
        </xdr:cNvPr>
        <xdr:cNvSpPr txBox="1"/>
      </xdr:nvSpPr>
      <xdr:spPr>
        <a:xfrm>
          <a:off x="1611004" y="1002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85361</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A68EFB44-963E-4289-BC99-D941FFC96C9F}"/>
            </a:ext>
          </a:extLst>
        </xdr:cNvPr>
        <xdr:cNvSpPr txBox="1"/>
      </xdr:nvSpPr>
      <xdr:spPr>
        <a:xfrm>
          <a:off x="836304" y="9976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163339</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6BD6040D-61D7-45D9-B6F0-D0C68C9CF886}"/>
            </a:ext>
          </a:extLst>
        </xdr:cNvPr>
        <xdr:cNvSpPr txBox="1"/>
      </xdr:nvSpPr>
      <xdr:spPr>
        <a:xfrm>
          <a:off x="3170564" y="955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94759</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2D007FBD-9E66-4CE9-85E7-398F6E2DEBCA}"/>
            </a:ext>
          </a:extLst>
        </xdr:cNvPr>
        <xdr:cNvSpPr txBox="1"/>
      </xdr:nvSpPr>
      <xdr:spPr>
        <a:xfrm>
          <a:off x="2385704" y="948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39895</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CDCA4101-F432-4348-B8C8-107D5961E558}"/>
            </a:ext>
          </a:extLst>
        </xdr:cNvPr>
        <xdr:cNvSpPr txBox="1"/>
      </xdr:nvSpPr>
      <xdr:spPr>
        <a:xfrm>
          <a:off x="1611004" y="942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142765</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21C7E1E4-4126-4A79-861D-1C426C92EB65}"/>
            </a:ext>
          </a:extLst>
        </xdr:cNvPr>
        <xdr:cNvSpPr txBox="1"/>
      </xdr:nvSpPr>
      <xdr:spPr>
        <a:xfrm>
          <a:off x="836304" y="936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D1952A7E-288A-4FCC-9555-D9399773CFE4}"/>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34AC9691-63A7-4A59-AACC-A3196121DB4D}"/>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9FB6A93D-6515-41AB-90E6-790075ECF3B2}"/>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E66922A4-0AA9-461F-828D-F602B2E3DF2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49AEEBF0-0310-40F2-B06C-DDAD8E3CEED7}"/>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6EAB3A94-ED41-41FF-A282-D52B6C0FB8A3}"/>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944F52B0-B9D4-467F-9187-3BAF8040C46A}"/>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A49D95DE-16F9-4265-BAC1-9667C7DD6429}"/>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FB92AF16-FF0E-466E-B7D8-471C17B825C2}"/>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5698363E-3BA6-4E80-99FF-E3DFE6EC0737}"/>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11BDF44F-6B8E-4069-BAF1-4CAA1D6C756E}"/>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4" name="テキスト ボックス 213">
          <a:extLst>
            <a:ext uri="{FF2B5EF4-FFF2-40B4-BE49-F238E27FC236}">
              <a16:creationId xmlns:a16="http://schemas.microsoft.com/office/drawing/2014/main" id="{DDD7EE73-8C4E-4A03-9E54-6586B74DFF0B}"/>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3EA66586-A011-45D1-BDD8-6CF85B402F51}"/>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6" name="テキスト ボックス 215">
          <a:extLst>
            <a:ext uri="{FF2B5EF4-FFF2-40B4-BE49-F238E27FC236}">
              <a16:creationId xmlns:a16="http://schemas.microsoft.com/office/drawing/2014/main" id="{0263D67B-6503-4241-977F-F56105306472}"/>
            </a:ext>
          </a:extLst>
        </xdr:cNvPr>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DC547F3C-2F09-419A-9FFD-39D95CAB4C81}"/>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8" name="テキスト ボックス 217">
          <a:extLst>
            <a:ext uri="{FF2B5EF4-FFF2-40B4-BE49-F238E27FC236}">
              <a16:creationId xmlns:a16="http://schemas.microsoft.com/office/drawing/2014/main" id="{770D160E-9510-4984-B085-7E86A397AA80}"/>
            </a:ext>
          </a:extLst>
        </xdr:cNvPr>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90DE47CE-1E8F-4476-807C-AA0CA2BB45D7}"/>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0" name="テキスト ボックス 219">
          <a:extLst>
            <a:ext uri="{FF2B5EF4-FFF2-40B4-BE49-F238E27FC236}">
              <a16:creationId xmlns:a16="http://schemas.microsoft.com/office/drawing/2014/main" id="{40C5DCA5-CF92-4577-9642-8A1A1394DC1D}"/>
            </a:ext>
          </a:extLst>
        </xdr:cNvPr>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F51095BF-F49F-409F-8FB9-384FD8D8B7B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2" name="テキスト ボックス 221">
          <a:extLst>
            <a:ext uri="{FF2B5EF4-FFF2-40B4-BE49-F238E27FC236}">
              <a16:creationId xmlns:a16="http://schemas.microsoft.com/office/drawing/2014/main" id="{BA61D087-A18D-48E6-9927-8CF410DDFA68}"/>
            </a:ext>
          </a:extLst>
        </xdr:cNvPr>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6DE89142-B0EF-4077-B8F7-B293435DDF11}"/>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4" name="テキスト ボックス 223">
          <a:extLst>
            <a:ext uri="{FF2B5EF4-FFF2-40B4-BE49-F238E27FC236}">
              <a16:creationId xmlns:a16="http://schemas.microsoft.com/office/drawing/2014/main" id="{9D2E204D-8683-436F-BAC7-86755ABE7535}"/>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68E13872-5187-4DBC-B0B5-A84EAAE01538}"/>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1DB720D7-7420-4A1F-99AC-2B4A799308A1}"/>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3AA764F9-693A-44BA-BB18-48D2A87296C1}"/>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58499</xdr:rowOff>
    </xdr:from>
    <xdr:to>
      <xdr:col>54</xdr:col>
      <xdr:colOff>189865</xdr:colOff>
      <xdr:row>64</xdr:row>
      <xdr:rowOff>84323</xdr:rowOff>
    </xdr:to>
    <xdr:cxnSp macro="">
      <xdr:nvCxnSpPr>
        <xdr:cNvPr id="228" name="直線コネクタ 227">
          <a:extLst>
            <a:ext uri="{FF2B5EF4-FFF2-40B4-BE49-F238E27FC236}">
              <a16:creationId xmlns:a16="http://schemas.microsoft.com/office/drawing/2014/main" id="{4BA0BCC1-80ED-4DCF-8B55-1512F4208835}"/>
            </a:ext>
          </a:extLst>
        </xdr:cNvPr>
        <xdr:cNvCxnSpPr/>
      </xdr:nvCxnSpPr>
      <xdr:spPr>
        <a:xfrm flipV="1">
          <a:off x="9219565" y="9278699"/>
          <a:ext cx="0" cy="1534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88150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6962ADEB-91F2-44C5-B79D-59F70B480EF8}"/>
            </a:ext>
          </a:extLst>
        </xdr:cNvPr>
        <xdr:cNvSpPr txBox="1"/>
      </xdr:nvSpPr>
      <xdr:spPr>
        <a:xfrm>
          <a:off x="9258300" y="1081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84323</xdr:rowOff>
    </xdr:from>
    <xdr:to>
      <xdr:col>55</xdr:col>
      <xdr:colOff>88900</xdr:colOff>
      <xdr:row>64</xdr:row>
      <xdr:rowOff>84323</xdr:rowOff>
    </xdr:to>
    <xdr:cxnSp macro="">
      <xdr:nvCxnSpPr>
        <xdr:cNvPr id="230" name="直線コネクタ 229">
          <a:extLst>
            <a:ext uri="{FF2B5EF4-FFF2-40B4-BE49-F238E27FC236}">
              <a16:creationId xmlns:a16="http://schemas.microsoft.com/office/drawing/2014/main" id="{9D675C76-19E0-4673-B61C-76ED6FF802A4}"/>
            </a:ext>
          </a:extLst>
        </xdr:cNvPr>
        <xdr:cNvCxnSpPr/>
      </xdr:nvCxnSpPr>
      <xdr:spPr>
        <a:xfrm>
          <a:off x="9154160" y="10813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5176</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4590065F-8371-493F-92B6-7F9A08A51CE4}"/>
            </a:ext>
          </a:extLst>
        </xdr:cNvPr>
        <xdr:cNvSpPr txBox="1"/>
      </xdr:nvSpPr>
      <xdr:spPr>
        <a:xfrm>
          <a:off x="9258300" y="90577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58499</xdr:rowOff>
    </xdr:from>
    <xdr:to>
      <xdr:col>55</xdr:col>
      <xdr:colOff>88900</xdr:colOff>
      <xdr:row>55</xdr:row>
      <xdr:rowOff>58499</xdr:rowOff>
    </xdr:to>
    <xdr:cxnSp macro="">
      <xdr:nvCxnSpPr>
        <xdr:cNvPr id="232" name="直線コネクタ 231">
          <a:extLst>
            <a:ext uri="{FF2B5EF4-FFF2-40B4-BE49-F238E27FC236}">
              <a16:creationId xmlns:a16="http://schemas.microsoft.com/office/drawing/2014/main" id="{72575758-8262-46AE-AD4C-25328B81B2DA}"/>
            </a:ext>
          </a:extLst>
        </xdr:cNvPr>
        <xdr:cNvCxnSpPr/>
      </xdr:nvCxnSpPr>
      <xdr:spPr>
        <a:xfrm>
          <a:off x="9154160" y="92786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60053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7EAFFA46-4DA2-42DC-81DA-04ECC2BBA0E5}"/>
            </a:ext>
          </a:extLst>
        </xdr:cNvPr>
        <xdr:cNvSpPr txBox="1"/>
      </xdr:nvSpPr>
      <xdr:spPr>
        <a:xfrm>
          <a:off x="9258300" y="102860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81626</xdr:rowOff>
    </xdr:from>
    <xdr:to>
      <xdr:col>55</xdr:col>
      <xdr:colOff>50800</xdr:colOff>
      <xdr:row>62</xdr:row>
      <xdr:rowOff>11776</xdr:rowOff>
    </xdr:to>
    <xdr:sp macro="" textlink="">
      <xdr:nvSpPr>
        <xdr:cNvPr id="234" name="フローチャート: 判断 233">
          <a:extLst>
            <a:ext uri="{FF2B5EF4-FFF2-40B4-BE49-F238E27FC236}">
              <a16:creationId xmlns:a16="http://schemas.microsoft.com/office/drawing/2014/main" id="{A7489C84-5C07-4327-905B-84ED95B6B66F}"/>
            </a:ext>
          </a:extLst>
        </xdr:cNvPr>
        <xdr:cNvSpPr/>
      </xdr:nvSpPr>
      <xdr:spPr>
        <a:xfrm>
          <a:off x="9192260" y="103076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90791</xdr:rowOff>
    </xdr:from>
    <xdr:to>
      <xdr:col>50</xdr:col>
      <xdr:colOff>165100</xdr:colOff>
      <xdr:row>62</xdr:row>
      <xdr:rowOff>20941</xdr:rowOff>
    </xdr:to>
    <xdr:sp macro="" textlink="">
      <xdr:nvSpPr>
        <xdr:cNvPr id="235" name="フローチャート: 判断 234">
          <a:extLst>
            <a:ext uri="{FF2B5EF4-FFF2-40B4-BE49-F238E27FC236}">
              <a16:creationId xmlns:a16="http://schemas.microsoft.com/office/drawing/2014/main" id="{6880277B-577A-4A2B-9271-D89AA84F8306}"/>
            </a:ext>
          </a:extLst>
        </xdr:cNvPr>
        <xdr:cNvSpPr/>
      </xdr:nvSpPr>
      <xdr:spPr>
        <a:xfrm>
          <a:off x="8445500" y="103168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93668</xdr:rowOff>
    </xdr:from>
    <xdr:to>
      <xdr:col>46</xdr:col>
      <xdr:colOff>38100</xdr:colOff>
      <xdr:row>63</xdr:row>
      <xdr:rowOff>23818</xdr:rowOff>
    </xdr:to>
    <xdr:sp macro="" textlink="">
      <xdr:nvSpPr>
        <xdr:cNvPr id="236" name="フローチャート: 判断 235">
          <a:extLst>
            <a:ext uri="{FF2B5EF4-FFF2-40B4-BE49-F238E27FC236}">
              <a16:creationId xmlns:a16="http://schemas.microsoft.com/office/drawing/2014/main" id="{20108A10-BDF7-4FEE-AAB5-A41CA634F7D8}"/>
            </a:ext>
          </a:extLst>
        </xdr:cNvPr>
        <xdr:cNvSpPr/>
      </xdr:nvSpPr>
      <xdr:spPr>
        <a:xfrm>
          <a:off x="7670800" y="104873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100295</xdr:rowOff>
    </xdr:from>
    <xdr:to>
      <xdr:col>41</xdr:col>
      <xdr:colOff>101600</xdr:colOff>
      <xdr:row>63</xdr:row>
      <xdr:rowOff>30445</xdr:rowOff>
    </xdr:to>
    <xdr:sp macro="" textlink="">
      <xdr:nvSpPr>
        <xdr:cNvPr id="237" name="フローチャート: 判断 236">
          <a:extLst>
            <a:ext uri="{FF2B5EF4-FFF2-40B4-BE49-F238E27FC236}">
              <a16:creationId xmlns:a16="http://schemas.microsoft.com/office/drawing/2014/main" id="{BB953B38-3697-4E30-A208-B482B5AB445F}"/>
            </a:ext>
          </a:extLst>
        </xdr:cNvPr>
        <xdr:cNvSpPr/>
      </xdr:nvSpPr>
      <xdr:spPr>
        <a:xfrm>
          <a:off x="6873240" y="10493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33106</xdr:rowOff>
    </xdr:from>
    <xdr:to>
      <xdr:col>36</xdr:col>
      <xdr:colOff>165100</xdr:colOff>
      <xdr:row>62</xdr:row>
      <xdr:rowOff>134706</xdr:rowOff>
    </xdr:to>
    <xdr:sp macro="" textlink="">
      <xdr:nvSpPr>
        <xdr:cNvPr id="238" name="フローチャート: 判断 237">
          <a:extLst>
            <a:ext uri="{FF2B5EF4-FFF2-40B4-BE49-F238E27FC236}">
              <a16:creationId xmlns:a16="http://schemas.microsoft.com/office/drawing/2014/main" id="{C60DC161-B750-4B82-B3B4-5AE8C6109759}"/>
            </a:ext>
          </a:extLst>
        </xdr:cNvPr>
        <xdr:cNvSpPr/>
      </xdr:nvSpPr>
      <xdr:spPr>
        <a:xfrm>
          <a:off x="6098540" y="1042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E355CDE-A94B-4B6B-816E-51433C0DE5DA}"/>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2EE17FD-6352-48D8-BEAC-5DF1E0CB66A7}"/>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12A16E5-432A-4794-B54F-A30CC0C8F17C}"/>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BECA9BE-51B5-4C2B-88F6-ACFF79C1FF1D}"/>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7BD40EB-7551-44F7-B2D4-F7EAD84C97DA}"/>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10105</xdr:rowOff>
    </xdr:from>
    <xdr:to>
      <xdr:col>55</xdr:col>
      <xdr:colOff>50800</xdr:colOff>
      <xdr:row>59</xdr:row>
      <xdr:rowOff>111705</xdr:rowOff>
    </xdr:to>
    <xdr:sp macro="" textlink="">
      <xdr:nvSpPr>
        <xdr:cNvPr id="244" name="楕円 243">
          <a:extLst>
            <a:ext uri="{FF2B5EF4-FFF2-40B4-BE49-F238E27FC236}">
              <a16:creationId xmlns:a16="http://schemas.microsoft.com/office/drawing/2014/main" id="{D4AB9CCD-BF5E-4C60-9EFA-392375ED08D4}"/>
            </a:ext>
          </a:extLst>
        </xdr:cNvPr>
        <xdr:cNvSpPr/>
      </xdr:nvSpPr>
      <xdr:spPr>
        <a:xfrm>
          <a:off x="9192260" y="99008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32982</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E7A7C56F-635F-4EB8-9FA5-957AFBB4B504}"/>
            </a:ext>
          </a:extLst>
        </xdr:cNvPr>
        <xdr:cNvSpPr txBox="1"/>
      </xdr:nvSpPr>
      <xdr:spPr>
        <a:xfrm>
          <a:off x="9258300" y="975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30141</xdr:rowOff>
    </xdr:from>
    <xdr:to>
      <xdr:col>50</xdr:col>
      <xdr:colOff>165100</xdr:colOff>
      <xdr:row>59</xdr:row>
      <xdr:rowOff>131741</xdr:rowOff>
    </xdr:to>
    <xdr:sp macro="" textlink="">
      <xdr:nvSpPr>
        <xdr:cNvPr id="246" name="楕円 245">
          <a:extLst>
            <a:ext uri="{FF2B5EF4-FFF2-40B4-BE49-F238E27FC236}">
              <a16:creationId xmlns:a16="http://schemas.microsoft.com/office/drawing/2014/main" id="{BF431E2C-EF4B-43F3-99A9-F58088BA2A2A}"/>
            </a:ext>
          </a:extLst>
        </xdr:cNvPr>
        <xdr:cNvSpPr/>
      </xdr:nvSpPr>
      <xdr:spPr>
        <a:xfrm>
          <a:off x="8445500" y="992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60905</xdr:rowOff>
    </xdr:from>
    <xdr:to>
      <xdr:col>55</xdr:col>
      <xdr:colOff>0</xdr:colOff>
      <xdr:row>59</xdr:row>
      <xdr:rowOff>80941</xdr:rowOff>
    </xdr:to>
    <xdr:cxnSp macro="">
      <xdr:nvCxnSpPr>
        <xdr:cNvPr id="247" name="直線コネクタ 246">
          <a:extLst>
            <a:ext uri="{FF2B5EF4-FFF2-40B4-BE49-F238E27FC236}">
              <a16:creationId xmlns:a16="http://schemas.microsoft.com/office/drawing/2014/main" id="{54E7F029-C608-42FB-8B06-400AD9FADAAA}"/>
            </a:ext>
          </a:extLst>
        </xdr:cNvPr>
        <xdr:cNvCxnSpPr/>
      </xdr:nvCxnSpPr>
      <xdr:spPr>
        <a:xfrm flipV="1">
          <a:off x="8496300" y="9951665"/>
          <a:ext cx="723900" cy="2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50642</xdr:rowOff>
    </xdr:from>
    <xdr:to>
      <xdr:col>46</xdr:col>
      <xdr:colOff>38100</xdr:colOff>
      <xdr:row>59</xdr:row>
      <xdr:rowOff>152242</xdr:rowOff>
    </xdr:to>
    <xdr:sp macro="" textlink="">
      <xdr:nvSpPr>
        <xdr:cNvPr id="248" name="楕円 247">
          <a:extLst>
            <a:ext uri="{FF2B5EF4-FFF2-40B4-BE49-F238E27FC236}">
              <a16:creationId xmlns:a16="http://schemas.microsoft.com/office/drawing/2014/main" id="{94526600-5154-421D-8DE9-A7F16C48B647}"/>
            </a:ext>
          </a:extLst>
        </xdr:cNvPr>
        <xdr:cNvSpPr/>
      </xdr:nvSpPr>
      <xdr:spPr>
        <a:xfrm>
          <a:off x="7670800" y="99414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80941</xdr:rowOff>
    </xdr:from>
    <xdr:to>
      <xdr:col>50</xdr:col>
      <xdr:colOff>114300</xdr:colOff>
      <xdr:row>59</xdr:row>
      <xdr:rowOff>101442</xdr:rowOff>
    </xdr:to>
    <xdr:cxnSp macro="">
      <xdr:nvCxnSpPr>
        <xdr:cNvPr id="249" name="直線コネクタ 248">
          <a:extLst>
            <a:ext uri="{FF2B5EF4-FFF2-40B4-BE49-F238E27FC236}">
              <a16:creationId xmlns:a16="http://schemas.microsoft.com/office/drawing/2014/main" id="{2929941F-393F-47AA-98B5-BF03BF54204E}"/>
            </a:ext>
          </a:extLst>
        </xdr:cNvPr>
        <xdr:cNvCxnSpPr/>
      </xdr:nvCxnSpPr>
      <xdr:spPr>
        <a:xfrm flipV="1">
          <a:off x="7713980" y="9971701"/>
          <a:ext cx="782320" cy="2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74681</xdr:rowOff>
    </xdr:from>
    <xdr:to>
      <xdr:col>41</xdr:col>
      <xdr:colOff>101600</xdr:colOff>
      <xdr:row>60</xdr:row>
      <xdr:rowOff>4831</xdr:rowOff>
    </xdr:to>
    <xdr:sp macro="" textlink="">
      <xdr:nvSpPr>
        <xdr:cNvPr id="250" name="楕円 249">
          <a:extLst>
            <a:ext uri="{FF2B5EF4-FFF2-40B4-BE49-F238E27FC236}">
              <a16:creationId xmlns:a16="http://schemas.microsoft.com/office/drawing/2014/main" id="{FBE4E23F-E917-4F55-98FB-75A65409C5CF}"/>
            </a:ext>
          </a:extLst>
        </xdr:cNvPr>
        <xdr:cNvSpPr/>
      </xdr:nvSpPr>
      <xdr:spPr>
        <a:xfrm>
          <a:off x="6873240" y="99654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101442</xdr:rowOff>
    </xdr:from>
    <xdr:to>
      <xdr:col>45</xdr:col>
      <xdr:colOff>177800</xdr:colOff>
      <xdr:row>59</xdr:row>
      <xdr:rowOff>125481</xdr:rowOff>
    </xdr:to>
    <xdr:cxnSp macro="">
      <xdr:nvCxnSpPr>
        <xdr:cNvPr id="251" name="直線コネクタ 250">
          <a:extLst>
            <a:ext uri="{FF2B5EF4-FFF2-40B4-BE49-F238E27FC236}">
              <a16:creationId xmlns:a16="http://schemas.microsoft.com/office/drawing/2014/main" id="{14B8764E-9456-4CD1-93E9-0239625466B1}"/>
            </a:ext>
          </a:extLst>
        </xdr:cNvPr>
        <xdr:cNvCxnSpPr/>
      </xdr:nvCxnSpPr>
      <xdr:spPr>
        <a:xfrm flipV="1">
          <a:off x="6924040" y="9992202"/>
          <a:ext cx="789940" cy="2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95801</xdr:rowOff>
    </xdr:from>
    <xdr:to>
      <xdr:col>36</xdr:col>
      <xdr:colOff>165100</xdr:colOff>
      <xdr:row>60</xdr:row>
      <xdr:rowOff>25951</xdr:rowOff>
    </xdr:to>
    <xdr:sp macro="" textlink="">
      <xdr:nvSpPr>
        <xdr:cNvPr id="252" name="楕円 251">
          <a:extLst>
            <a:ext uri="{FF2B5EF4-FFF2-40B4-BE49-F238E27FC236}">
              <a16:creationId xmlns:a16="http://schemas.microsoft.com/office/drawing/2014/main" id="{D4F81ED5-5A72-4888-B086-FC6AD6E4C253}"/>
            </a:ext>
          </a:extLst>
        </xdr:cNvPr>
        <xdr:cNvSpPr/>
      </xdr:nvSpPr>
      <xdr:spPr>
        <a:xfrm>
          <a:off x="6098540" y="9986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125481</xdr:rowOff>
    </xdr:from>
    <xdr:to>
      <xdr:col>41</xdr:col>
      <xdr:colOff>50800</xdr:colOff>
      <xdr:row>59</xdr:row>
      <xdr:rowOff>146601</xdr:rowOff>
    </xdr:to>
    <xdr:cxnSp macro="">
      <xdr:nvCxnSpPr>
        <xdr:cNvPr id="253" name="直線コネクタ 252">
          <a:extLst>
            <a:ext uri="{FF2B5EF4-FFF2-40B4-BE49-F238E27FC236}">
              <a16:creationId xmlns:a16="http://schemas.microsoft.com/office/drawing/2014/main" id="{FBD3058F-CF3C-4DC6-AB3D-3D8DBAC1AD72}"/>
            </a:ext>
          </a:extLst>
        </xdr:cNvPr>
        <xdr:cNvCxnSpPr/>
      </xdr:nvCxnSpPr>
      <xdr:spPr>
        <a:xfrm flipV="1">
          <a:off x="6149340" y="10016241"/>
          <a:ext cx="774700" cy="2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12068</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2DB617B2-5D94-41B7-80D4-F190F83BCEEB}"/>
            </a:ext>
          </a:extLst>
        </xdr:cNvPr>
        <xdr:cNvSpPr txBox="1"/>
      </xdr:nvSpPr>
      <xdr:spPr>
        <a:xfrm>
          <a:off x="8214575" y="1040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14945</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64657B00-3883-4156-9715-D2C27B8101CF}"/>
            </a:ext>
          </a:extLst>
        </xdr:cNvPr>
        <xdr:cNvSpPr txBox="1"/>
      </xdr:nvSpPr>
      <xdr:spPr>
        <a:xfrm>
          <a:off x="7444955" y="1057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21572</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F06EB42B-35F2-480D-9414-43AFB2DF22D0}"/>
            </a:ext>
          </a:extLst>
        </xdr:cNvPr>
        <xdr:cNvSpPr txBox="1"/>
      </xdr:nvSpPr>
      <xdr:spPr>
        <a:xfrm>
          <a:off x="6670255" y="1058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125833</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DD0CCFA-B440-451B-BB28-31BB4A0C7C4C}"/>
            </a:ext>
          </a:extLst>
        </xdr:cNvPr>
        <xdr:cNvSpPr txBox="1"/>
      </xdr:nvSpPr>
      <xdr:spPr>
        <a:xfrm>
          <a:off x="5872695" y="1051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148268</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79F717B9-7A67-43B2-AB7B-395F515190DE}"/>
            </a:ext>
          </a:extLst>
        </xdr:cNvPr>
        <xdr:cNvSpPr txBox="1"/>
      </xdr:nvSpPr>
      <xdr:spPr>
        <a:xfrm>
          <a:off x="8214575" y="970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168769</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C276E008-C447-4FFE-A10F-27CE6F7C67F2}"/>
            </a:ext>
          </a:extLst>
        </xdr:cNvPr>
        <xdr:cNvSpPr txBox="1"/>
      </xdr:nvSpPr>
      <xdr:spPr>
        <a:xfrm>
          <a:off x="7444955" y="9724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21358</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2DB0AC91-F078-4BFB-B596-43A81616BB65}"/>
            </a:ext>
          </a:extLst>
        </xdr:cNvPr>
        <xdr:cNvSpPr txBox="1"/>
      </xdr:nvSpPr>
      <xdr:spPr>
        <a:xfrm>
          <a:off x="6670255" y="974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42478</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7A86D330-B8AE-49A4-868D-E6C1ED176162}"/>
            </a:ext>
          </a:extLst>
        </xdr:cNvPr>
        <xdr:cNvSpPr txBox="1"/>
      </xdr:nvSpPr>
      <xdr:spPr>
        <a:xfrm>
          <a:off x="5872695" y="976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75A78CD6-3CB2-40A2-8124-6A7DE3DCB4F1}"/>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2FF6228C-BD50-4728-AE44-F3AD934D9A6B}"/>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EA3FE4E0-55BF-4603-BC61-449453198B5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E880D987-77C7-4896-9AFC-0B64F49DF1DB}"/>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1C2F82C9-8BD3-4718-91A3-F3AE3946E6EB}"/>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9020A759-FE9C-4A27-8660-369FC469C1AE}"/>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70A29E2C-FA4F-41C4-A761-CC99F0A2C152}"/>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7E427AEC-5FF2-4211-BA3C-B060704FAB53}"/>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F162C67F-3071-4EE1-B6EC-42ACBD1F73D5}"/>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E26BCD99-07EF-499A-9C20-2552B14C31A3}"/>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6F130A1A-9E5F-40A7-BF7A-505517B009E1}"/>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889E438A-F4A3-4249-AB29-12A25AEAB46A}"/>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4" name="テキスト ボックス 273">
          <a:extLst>
            <a:ext uri="{FF2B5EF4-FFF2-40B4-BE49-F238E27FC236}">
              <a16:creationId xmlns:a16="http://schemas.microsoft.com/office/drawing/2014/main" id="{021543A6-76AD-452F-8BD0-EFBDCFA9B63C}"/>
            </a:ext>
          </a:extLst>
        </xdr:cNvPr>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0E4E6215-395E-4AF0-B937-88C88D9687D4}"/>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594DE67C-A2AC-43A7-9A14-52B96B6D583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B9B9F5E6-F9E5-43E0-8FA0-8D28D8EEB686}"/>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A9DF0ECE-6EB2-447E-81C0-A733E3E6E2B8}"/>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779DC81C-717D-4972-8377-D3C45B93F4AA}"/>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C82B52EE-8D75-45B8-93C5-EF7A95A9CCC8}"/>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CC1A259C-AC40-43B4-A0B0-F16106AF6CB1}"/>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2988D2A5-29F2-4AD0-9313-68464C31DDBD}"/>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C4392C0D-F33C-4CD2-8265-D5414A6BD3CD}"/>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19813</xdr:rowOff>
    </xdr:to>
    <xdr:cxnSp macro="">
      <xdr:nvCxnSpPr>
        <xdr:cNvPr id="284" name="直線コネクタ 283">
          <a:extLst>
            <a:ext uri="{FF2B5EF4-FFF2-40B4-BE49-F238E27FC236}">
              <a16:creationId xmlns:a16="http://schemas.microsoft.com/office/drawing/2014/main" id="{3BFAE01F-699D-4481-BA1E-FD4802BF907C}"/>
            </a:ext>
          </a:extLst>
        </xdr:cNvPr>
        <xdr:cNvCxnSpPr/>
      </xdr:nvCxnSpPr>
      <xdr:spPr>
        <a:xfrm flipV="1">
          <a:off x="4086225" y="13132307"/>
          <a:ext cx="0" cy="130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23640</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0A858392-6A64-4147-AFA8-DB59D9616466}"/>
            </a:ext>
          </a:extLst>
        </xdr:cNvPr>
        <xdr:cNvSpPr txBox="1"/>
      </xdr:nvSpPr>
      <xdr:spPr>
        <a:xfrm>
          <a:off x="4124960" y="14440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19813</xdr:rowOff>
    </xdr:from>
    <xdr:to>
      <xdr:col>24</xdr:col>
      <xdr:colOff>152400</xdr:colOff>
      <xdr:row>86</xdr:row>
      <xdr:rowOff>19813</xdr:rowOff>
    </xdr:to>
    <xdr:cxnSp macro="">
      <xdr:nvCxnSpPr>
        <xdr:cNvPr id="286" name="直線コネクタ 285">
          <a:extLst>
            <a:ext uri="{FF2B5EF4-FFF2-40B4-BE49-F238E27FC236}">
              <a16:creationId xmlns:a16="http://schemas.microsoft.com/office/drawing/2014/main" id="{FEC07301-549C-45EE-83E8-E44C3CD5FD41}"/>
            </a:ext>
          </a:extLst>
        </xdr:cNvPr>
        <xdr:cNvCxnSpPr/>
      </xdr:nvCxnSpPr>
      <xdr:spPr>
        <a:xfrm>
          <a:off x="4020820" y="144368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F007F24D-D12F-4524-A2CA-26328E0384C3}"/>
            </a:ext>
          </a:extLst>
        </xdr:cNvPr>
        <xdr:cNvSpPr txBox="1"/>
      </xdr:nvSpPr>
      <xdr:spPr>
        <a:xfrm>
          <a:off x="4124960" y="12911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88" name="直線コネクタ 287">
          <a:extLst>
            <a:ext uri="{FF2B5EF4-FFF2-40B4-BE49-F238E27FC236}">
              <a16:creationId xmlns:a16="http://schemas.microsoft.com/office/drawing/2014/main" id="{1C362B56-F565-42FD-98FD-5C3B6299DD04}"/>
            </a:ext>
          </a:extLst>
        </xdr:cNvPr>
        <xdr:cNvCxnSpPr/>
      </xdr:nvCxnSpPr>
      <xdr:spPr>
        <a:xfrm>
          <a:off x="4020820" y="131323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39895</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37D6B09C-7C61-4FCA-83EF-962A0D88F10D}"/>
            </a:ext>
          </a:extLst>
        </xdr:cNvPr>
        <xdr:cNvSpPr txBox="1"/>
      </xdr:nvSpPr>
      <xdr:spPr>
        <a:xfrm>
          <a:off x="4124960" y="134510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xdr:rowOff>
    </xdr:from>
    <xdr:to>
      <xdr:col>24</xdr:col>
      <xdr:colOff>114300</xdr:colOff>
      <xdr:row>81</xdr:row>
      <xdr:rowOff>118618</xdr:rowOff>
    </xdr:to>
    <xdr:sp macro="" textlink="">
      <xdr:nvSpPr>
        <xdr:cNvPr id="290" name="フローチャート: 判断 289">
          <a:extLst>
            <a:ext uri="{FF2B5EF4-FFF2-40B4-BE49-F238E27FC236}">
              <a16:creationId xmlns:a16="http://schemas.microsoft.com/office/drawing/2014/main" id="{945F3170-EB0D-45B2-924D-64F5038DFC5F}"/>
            </a:ext>
          </a:extLst>
        </xdr:cNvPr>
        <xdr:cNvSpPr/>
      </xdr:nvSpPr>
      <xdr:spPr>
        <a:xfrm>
          <a:off x="403606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62737</xdr:rowOff>
    </xdr:from>
    <xdr:to>
      <xdr:col>20</xdr:col>
      <xdr:colOff>38100</xdr:colOff>
      <xdr:row>81</xdr:row>
      <xdr:rowOff>164337</xdr:rowOff>
    </xdr:to>
    <xdr:sp macro="" textlink="">
      <xdr:nvSpPr>
        <xdr:cNvPr id="291" name="フローチャート: 判断 290">
          <a:extLst>
            <a:ext uri="{FF2B5EF4-FFF2-40B4-BE49-F238E27FC236}">
              <a16:creationId xmlns:a16="http://schemas.microsoft.com/office/drawing/2014/main" id="{8799FC25-A4C8-4955-B958-5F5B6DD3A2D5}"/>
            </a:ext>
          </a:extLst>
        </xdr:cNvPr>
        <xdr:cNvSpPr/>
      </xdr:nvSpPr>
      <xdr:spPr>
        <a:xfrm>
          <a:off x="3312160" y="136415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94742</xdr:rowOff>
    </xdr:from>
    <xdr:to>
      <xdr:col>15</xdr:col>
      <xdr:colOff>101600</xdr:colOff>
      <xdr:row>80</xdr:row>
      <xdr:rowOff>24892</xdr:rowOff>
    </xdr:to>
    <xdr:sp macro="" textlink="">
      <xdr:nvSpPr>
        <xdr:cNvPr id="292" name="フローチャート: 判断 291">
          <a:extLst>
            <a:ext uri="{FF2B5EF4-FFF2-40B4-BE49-F238E27FC236}">
              <a16:creationId xmlns:a16="http://schemas.microsoft.com/office/drawing/2014/main" id="{0FAC70A7-C3B8-4C22-B879-E516A5B50722}"/>
            </a:ext>
          </a:extLst>
        </xdr:cNvPr>
        <xdr:cNvSpPr/>
      </xdr:nvSpPr>
      <xdr:spPr>
        <a:xfrm>
          <a:off x="2514600" y="13338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53594</xdr:rowOff>
    </xdr:from>
    <xdr:to>
      <xdr:col>10</xdr:col>
      <xdr:colOff>165100</xdr:colOff>
      <xdr:row>79</xdr:row>
      <xdr:rowOff>155194</xdr:rowOff>
    </xdr:to>
    <xdr:sp macro="" textlink="">
      <xdr:nvSpPr>
        <xdr:cNvPr id="293" name="フローチャート: 判断 292">
          <a:extLst>
            <a:ext uri="{FF2B5EF4-FFF2-40B4-BE49-F238E27FC236}">
              <a16:creationId xmlns:a16="http://schemas.microsoft.com/office/drawing/2014/main" id="{CE4D5861-1883-4DEE-BA22-C36F4A5CBE46}"/>
            </a:ext>
          </a:extLst>
        </xdr:cNvPr>
        <xdr:cNvSpPr/>
      </xdr:nvSpPr>
      <xdr:spPr>
        <a:xfrm>
          <a:off x="1739900" y="1329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119887</xdr:rowOff>
    </xdr:from>
    <xdr:to>
      <xdr:col>6</xdr:col>
      <xdr:colOff>38100</xdr:colOff>
      <xdr:row>83</xdr:row>
      <xdr:rowOff>50037</xdr:rowOff>
    </xdr:to>
    <xdr:sp macro="" textlink="">
      <xdr:nvSpPr>
        <xdr:cNvPr id="294" name="フローチャート: 判断 293">
          <a:extLst>
            <a:ext uri="{FF2B5EF4-FFF2-40B4-BE49-F238E27FC236}">
              <a16:creationId xmlns:a16="http://schemas.microsoft.com/office/drawing/2014/main" id="{97F8AC83-918E-4D66-87C9-E1781601851A}"/>
            </a:ext>
          </a:extLst>
        </xdr:cNvPr>
        <xdr:cNvSpPr/>
      </xdr:nvSpPr>
      <xdr:spPr>
        <a:xfrm>
          <a:off x="965200" y="138663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3E8E9CAD-1D35-4BEA-88AA-EFB9277B86FF}"/>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956A310B-B321-47D1-A68E-752C00A64737}"/>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4A6668D-DB8B-4D39-9381-7B7ECA50B531}"/>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BB53474-1955-4B65-AF4E-9FC8458B5524}"/>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C78B83E-9946-4D5E-B8B1-9B317CD8C0FB}"/>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xdr:rowOff>
    </xdr:from>
    <xdr:to>
      <xdr:col>24</xdr:col>
      <xdr:colOff>114300</xdr:colOff>
      <xdr:row>83</xdr:row>
      <xdr:rowOff>104902</xdr:rowOff>
    </xdr:to>
    <xdr:sp macro="" textlink="">
      <xdr:nvSpPr>
        <xdr:cNvPr id="300" name="楕円 299">
          <a:extLst>
            <a:ext uri="{FF2B5EF4-FFF2-40B4-BE49-F238E27FC236}">
              <a16:creationId xmlns:a16="http://schemas.microsoft.com/office/drawing/2014/main" id="{2BBBE4B8-1BD9-4916-B312-13C2386B9BE8}"/>
            </a:ext>
          </a:extLst>
        </xdr:cNvPr>
        <xdr:cNvSpPr/>
      </xdr:nvSpPr>
      <xdr:spPr>
        <a:xfrm>
          <a:off x="4036060" y="1391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153179</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732A6689-E41F-4CD8-B189-7E547570733F}"/>
            </a:ext>
          </a:extLst>
        </xdr:cNvPr>
        <xdr:cNvSpPr txBox="1"/>
      </xdr:nvSpPr>
      <xdr:spPr>
        <a:xfrm>
          <a:off x="4124960" y="13899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124461</xdr:rowOff>
    </xdr:from>
    <xdr:to>
      <xdr:col>20</xdr:col>
      <xdr:colOff>38100</xdr:colOff>
      <xdr:row>83</xdr:row>
      <xdr:rowOff>54611</xdr:rowOff>
    </xdr:to>
    <xdr:sp macro="" textlink="">
      <xdr:nvSpPr>
        <xdr:cNvPr id="302" name="楕円 301">
          <a:extLst>
            <a:ext uri="{FF2B5EF4-FFF2-40B4-BE49-F238E27FC236}">
              <a16:creationId xmlns:a16="http://schemas.microsoft.com/office/drawing/2014/main" id="{66CD374C-A4A6-4A55-A8E8-5E64CFC8C903}"/>
            </a:ext>
          </a:extLst>
        </xdr:cNvPr>
        <xdr:cNvSpPr/>
      </xdr:nvSpPr>
      <xdr:spPr>
        <a:xfrm>
          <a:off x="3312160" y="138709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3811</xdr:rowOff>
    </xdr:from>
    <xdr:to>
      <xdr:col>24</xdr:col>
      <xdr:colOff>63500</xdr:colOff>
      <xdr:row>83</xdr:row>
      <xdr:rowOff>54102</xdr:rowOff>
    </xdr:to>
    <xdr:cxnSp macro="">
      <xdr:nvCxnSpPr>
        <xdr:cNvPr id="303" name="直線コネクタ 302">
          <a:extLst>
            <a:ext uri="{FF2B5EF4-FFF2-40B4-BE49-F238E27FC236}">
              <a16:creationId xmlns:a16="http://schemas.microsoft.com/office/drawing/2014/main" id="{D6907611-AF19-49B7-959A-15B74B64E8CD}"/>
            </a:ext>
          </a:extLst>
        </xdr:cNvPr>
        <xdr:cNvCxnSpPr/>
      </xdr:nvCxnSpPr>
      <xdr:spPr>
        <a:xfrm>
          <a:off x="3355340" y="13917931"/>
          <a:ext cx="73152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51308</xdr:rowOff>
    </xdr:from>
    <xdr:to>
      <xdr:col>15</xdr:col>
      <xdr:colOff>101600</xdr:colOff>
      <xdr:row>82</xdr:row>
      <xdr:rowOff>152908</xdr:rowOff>
    </xdr:to>
    <xdr:sp macro="" textlink="">
      <xdr:nvSpPr>
        <xdr:cNvPr id="304" name="楕円 303">
          <a:extLst>
            <a:ext uri="{FF2B5EF4-FFF2-40B4-BE49-F238E27FC236}">
              <a16:creationId xmlns:a16="http://schemas.microsoft.com/office/drawing/2014/main" id="{7397879F-4AE3-49B2-80A8-7B0641707A45}"/>
            </a:ext>
          </a:extLst>
        </xdr:cNvPr>
        <xdr:cNvSpPr/>
      </xdr:nvSpPr>
      <xdr:spPr>
        <a:xfrm>
          <a:off x="2514600" y="137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102108</xdr:rowOff>
    </xdr:from>
    <xdr:to>
      <xdr:col>19</xdr:col>
      <xdr:colOff>177800</xdr:colOff>
      <xdr:row>83</xdr:row>
      <xdr:rowOff>3811</xdr:rowOff>
    </xdr:to>
    <xdr:cxnSp macro="">
      <xdr:nvCxnSpPr>
        <xdr:cNvPr id="305" name="直線コネクタ 304">
          <a:extLst>
            <a:ext uri="{FF2B5EF4-FFF2-40B4-BE49-F238E27FC236}">
              <a16:creationId xmlns:a16="http://schemas.microsoft.com/office/drawing/2014/main" id="{4E74F322-C985-4EF3-8162-548178DBE90C}"/>
            </a:ext>
          </a:extLst>
        </xdr:cNvPr>
        <xdr:cNvCxnSpPr/>
      </xdr:nvCxnSpPr>
      <xdr:spPr>
        <a:xfrm>
          <a:off x="2565400" y="13848588"/>
          <a:ext cx="789940" cy="6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154178</xdr:rowOff>
    </xdr:from>
    <xdr:to>
      <xdr:col>10</xdr:col>
      <xdr:colOff>165100</xdr:colOff>
      <xdr:row>82</xdr:row>
      <xdr:rowOff>84328</xdr:rowOff>
    </xdr:to>
    <xdr:sp macro="" textlink="">
      <xdr:nvSpPr>
        <xdr:cNvPr id="306" name="楕円 305">
          <a:extLst>
            <a:ext uri="{FF2B5EF4-FFF2-40B4-BE49-F238E27FC236}">
              <a16:creationId xmlns:a16="http://schemas.microsoft.com/office/drawing/2014/main" id="{9157F6C6-86D9-4B30-93F5-BF43F4B41CE2}"/>
            </a:ext>
          </a:extLst>
        </xdr:cNvPr>
        <xdr:cNvSpPr/>
      </xdr:nvSpPr>
      <xdr:spPr>
        <a:xfrm>
          <a:off x="1739900" y="13733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33528</xdr:rowOff>
    </xdr:from>
    <xdr:to>
      <xdr:col>15</xdr:col>
      <xdr:colOff>50800</xdr:colOff>
      <xdr:row>82</xdr:row>
      <xdr:rowOff>102108</xdr:rowOff>
    </xdr:to>
    <xdr:cxnSp macro="">
      <xdr:nvCxnSpPr>
        <xdr:cNvPr id="307" name="直線コネクタ 306">
          <a:extLst>
            <a:ext uri="{FF2B5EF4-FFF2-40B4-BE49-F238E27FC236}">
              <a16:creationId xmlns:a16="http://schemas.microsoft.com/office/drawing/2014/main" id="{62CBD1E2-88A0-41F7-8CBE-299FCCC94361}"/>
            </a:ext>
          </a:extLst>
        </xdr:cNvPr>
        <xdr:cNvCxnSpPr/>
      </xdr:nvCxnSpPr>
      <xdr:spPr>
        <a:xfrm>
          <a:off x="1790700" y="13780008"/>
          <a:ext cx="7747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85598</xdr:rowOff>
    </xdr:from>
    <xdr:to>
      <xdr:col>6</xdr:col>
      <xdr:colOff>38100</xdr:colOff>
      <xdr:row>82</xdr:row>
      <xdr:rowOff>15748</xdr:rowOff>
    </xdr:to>
    <xdr:sp macro="" textlink="">
      <xdr:nvSpPr>
        <xdr:cNvPr id="308" name="楕円 307">
          <a:extLst>
            <a:ext uri="{FF2B5EF4-FFF2-40B4-BE49-F238E27FC236}">
              <a16:creationId xmlns:a16="http://schemas.microsoft.com/office/drawing/2014/main" id="{C8FE115D-6EC3-4939-8396-B4B18AEC1AE1}"/>
            </a:ext>
          </a:extLst>
        </xdr:cNvPr>
        <xdr:cNvSpPr/>
      </xdr:nvSpPr>
      <xdr:spPr>
        <a:xfrm>
          <a:off x="965200" y="136644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136398</xdr:rowOff>
    </xdr:from>
    <xdr:to>
      <xdr:col>10</xdr:col>
      <xdr:colOff>114300</xdr:colOff>
      <xdr:row>82</xdr:row>
      <xdr:rowOff>33528</xdr:rowOff>
    </xdr:to>
    <xdr:cxnSp macro="">
      <xdr:nvCxnSpPr>
        <xdr:cNvPr id="309" name="直線コネクタ 308">
          <a:extLst>
            <a:ext uri="{FF2B5EF4-FFF2-40B4-BE49-F238E27FC236}">
              <a16:creationId xmlns:a16="http://schemas.microsoft.com/office/drawing/2014/main" id="{603DFECD-BBD0-42C7-9F1A-2D40D98CFADF}"/>
            </a:ext>
          </a:extLst>
        </xdr:cNvPr>
        <xdr:cNvCxnSpPr/>
      </xdr:nvCxnSpPr>
      <xdr:spPr>
        <a:xfrm>
          <a:off x="1008380" y="13715238"/>
          <a:ext cx="7823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9414</xdr:rowOff>
    </xdr:from>
    <xdr:ext cx="405111" cy="259045"/>
    <xdr:sp macro="" textlink="">
      <xdr:nvSpPr>
        <xdr:cNvPr id="310" name="n_1aveValue【公営住宅】&#10;有形固定資産減価償却率">
          <a:extLst>
            <a:ext uri="{FF2B5EF4-FFF2-40B4-BE49-F238E27FC236}">
              <a16:creationId xmlns:a16="http://schemas.microsoft.com/office/drawing/2014/main" id="{CAF53813-A25B-478D-87F7-CBF7B648A451}"/>
            </a:ext>
          </a:extLst>
        </xdr:cNvPr>
        <xdr:cNvSpPr txBox="1"/>
      </xdr:nvSpPr>
      <xdr:spPr>
        <a:xfrm>
          <a:off x="3170564" y="1342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41419</xdr:rowOff>
    </xdr:from>
    <xdr:ext cx="405111" cy="259045"/>
    <xdr:sp macro="" textlink="">
      <xdr:nvSpPr>
        <xdr:cNvPr id="311" name="n_2aveValue【公営住宅】&#10;有形固定資産減価償却率">
          <a:extLst>
            <a:ext uri="{FF2B5EF4-FFF2-40B4-BE49-F238E27FC236}">
              <a16:creationId xmlns:a16="http://schemas.microsoft.com/office/drawing/2014/main" id="{052B8680-016D-4576-B150-43EB0A11823B}"/>
            </a:ext>
          </a:extLst>
        </xdr:cNvPr>
        <xdr:cNvSpPr txBox="1"/>
      </xdr:nvSpPr>
      <xdr:spPr>
        <a:xfrm>
          <a:off x="2385704" y="1311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271</xdr:rowOff>
    </xdr:from>
    <xdr:ext cx="405111" cy="259045"/>
    <xdr:sp macro="" textlink="">
      <xdr:nvSpPr>
        <xdr:cNvPr id="312" name="n_3aveValue【公営住宅】&#10;有形固定資産減価償却率">
          <a:extLst>
            <a:ext uri="{FF2B5EF4-FFF2-40B4-BE49-F238E27FC236}">
              <a16:creationId xmlns:a16="http://schemas.microsoft.com/office/drawing/2014/main" id="{3BC23D81-596E-4993-A7B2-9ECD9986A82E}"/>
            </a:ext>
          </a:extLst>
        </xdr:cNvPr>
        <xdr:cNvSpPr txBox="1"/>
      </xdr:nvSpPr>
      <xdr:spPr>
        <a:xfrm>
          <a:off x="1611004" y="1307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41164</xdr:rowOff>
    </xdr:from>
    <xdr:ext cx="405111" cy="259045"/>
    <xdr:sp macro="" textlink="">
      <xdr:nvSpPr>
        <xdr:cNvPr id="313" name="n_4aveValue【公営住宅】&#10;有形固定資産減価償却率">
          <a:extLst>
            <a:ext uri="{FF2B5EF4-FFF2-40B4-BE49-F238E27FC236}">
              <a16:creationId xmlns:a16="http://schemas.microsoft.com/office/drawing/2014/main" id="{BC1102E7-27EB-4FD3-ABC6-8F8E0AF9CA5C}"/>
            </a:ext>
          </a:extLst>
        </xdr:cNvPr>
        <xdr:cNvSpPr txBox="1"/>
      </xdr:nvSpPr>
      <xdr:spPr>
        <a:xfrm>
          <a:off x="836304" y="13955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45738</xdr:rowOff>
    </xdr:from>
    <xdr:ext cx="405111" cy="259045"/>
    <xdr:sp macro="" textlink="">
      <xdr:nvSpPr>
        <xdr:cNvPr id="314" name="n_1mainValue【公営住宅】&#10;有形固定資産減価償却率">
          <a:extLst>
            <a:ext uri="{FF2B5EF4-FFF2-40B4-BE49-F238E27FC236}">
              <a16:creationId xmlns:a16="http://schemas.microsoft.com/office/drawing/2014/main" id="{D3C3CCDC-942E-4EA7-9A56-CDDF82C32964}"/>
            </a:ext>
          </a:extLst>
        </xdr:cNvPr>
        <xdr:cNvSpPr txBox="1"/>
      </xdr:nvSpPr>
      <xdr:spPr>
        <a:xfrm>
          <a:off x="3170564" y="1395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144035</xdr:rowOff>
    </xdr:from>
    <xdr:ext cx="405111" cy="259045"/>
    <xdr:sp macro="" textlink="">
      <xdr:nvSpPr>
        <xdr:cNvPr id="315" name="n_2mainValue【公営住宅】&#10;有形固定資産減価償却率">
          <a:extLst>
            <a:ext uri="{FF2B5EF4-FFF2-40B4-BE49-F238E27FC236}">
              <a16:creationId xmlns:a16="http://schemas.microsoft.com/office/drawing/2014/main" id="{A0AB3348-4C19-484A-9DA0-E64D9C0B5248}"/>
            </a:ext>
          </a:extLst>
        </xdr:cNvPr>
        <xdr:cNvSpPr txBox="1"/>
      </xdr:nvSpPr>
      <xdr:spPr>
        <a:xfrm>
          <a:off x="2385704" y="13890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75455</xdr:rowOff>
    </xdr:from>
    <xdr:ext cx="405111" cy="259045"/>
    <xdr:sp macro="" textlink="">
      <xdr:nvSpPr>
        <xdr:cNvPr id="316" name="n_3mainValue【公営住宅】&#10;有形固定資産減価償却率">
          <a:extLst>
            <a:ext uri="{FF2B5EF4-FFF2-40B4-BE49-F238E27FC236}">
              <a16:creationId xmlns:a16="http://schemas.microsoft.com/office/drawing/2014/main" id="{A2299333-C47F-4B8C-ACB7-166ED831DB81}"/>
            </a:ext>
          </a:extLst>
        </xdr:cNvPr>
        <xdr:cNvSpPr txBox="1"/>
      </xdr:nvSpPr>
      <xdr:spPr>
        <a:xfrm>
          <a:off x="1611004" y="13821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32275</xdr:rowOff>
    </xdr:from>
    <xdr:ext cx="405111" cy="259045"/>
    <xdr:sp macro="" textlink="">
      <xdr:nvSpPr>
        <xdr:cNvPr id="317" name="n_4mainValue【公営住宅】&#10;有形固定資産減価償却率">
          <a:extLst>
            <a:ext uri="{FF2B5EF4-FFF2-40B4-BE49-F238E27FC236}">
              <a16:creationId xmlns:a16="http://schemas.microsoft.com/office/drawing/2014/main" id="{6B5A04D1-E855-44D8-BA20-E2F0417F7675}"/>
            </a:ext>
          </a:extLst>
        </xdr:cNvPr>
        <xdr:cNvSpPr txBox="1"/>
      </xdr:nvSpPr>
      <xdr:spPr>
        <a:xfrm>
          <a:off x="836304" y="1344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BDF0FE4D-B8BA-4B93-8A67-C2F0AC2A6776}"/>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A55A3194-03EE-48E1-99B5-D0717D5C04EA}"/>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48CA19A-4DE2-4445-A099-47C37D3026E8}"/>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CBFD9449-2085-423F-9BF0-C2553C52E40F}"/>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1CECE42D-0038-40A2-9FE7-DD83626EF0BC}"/>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3959D03C-18EB-43D4-88C6-601A84C80EB2}"/>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61A88B41-B1C7-45A0-A571-F27BEF3042C2}"/>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E44E0A95-1D3F-46A8-909D-7094CAC8FB48}"/>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A96B5FB9-175B-44B7-BC82-6BB199311809}"/>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250FE367-74A7-4387-B4D8-EA0514EB9908}"/>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BB0824EF-1319-438F-B8E3-C1979AA0292F}"/>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086FAD95-55E6-47FF-A832-E26880F24514}"/>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16CB8346-6D98-4458-BB54-4DCCB5BFE3DF}"/>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989ACBB7-AB82-4362-91B1-B56970E23B3C}"/>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2AC57FFE-1195-47FA-9FA6-F0873235568D}"/>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7A675BB0-3242-4951-9F7C-B04EDC1A1CF4}"/>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8210C41C-A7F5-4E5B-A6DA-9E8FF89ECB8A}"/>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0CE71D66-DBE0-4DF0-8ED4-31EABE356139}"/>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1D7781DD-6FDA-438F-8950-1F989D24ECD7}"/>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75EB8B91-3886-47E6-B9A8-E0A0F20BCB3C}"/>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F2BC2C84-473A-4187-BC4C-4B47A9AB2756}"/>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144171</xdr:rowOff>
    </xdr:from>
    <xdr:to>
      <xdr:col>54</xdr:col>
      <xdr:colOff>189865</xdr:colOff>
      <xdr:row>86</xdr:row>
      <xdr:rowOff>24842</xdr:rowOff>
    </xdr:to>
    <xdr:cxnSp macro="">
      <xdr:nvCxnSpPr>
        <xdr:cNvPr id="339" name="直線コネクタ 338">
          <a:extLst>
            <a:ext uri="{FF2B5EF4-FFF2-40B4-BE49-F238E27FC236}">
              <a16:creationId xmlns:a16="http://schemas.microsoft.com/office/drawing/2014/main" id="{D3FC72F7-C5E1-4447-90BC-BD5EE946687E}"/>
            </a:ext>
          </a:extLst>
        </xdr:cNvPr>
        <xdr:cNvCxnSpPr/>
      </xdr:nvCxnSpPr>
      <xdr:spPr>
        <a:xfrm flipV="1">
          <a:off x="9219565" y="13220091"/>
          <a:ext cx="0" cy="1221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28669</xdr:rowOff>
    </xdr:from>
    <xdr:ext cx="469744" cy="259045"/>
    <xdr:sp macro="" textlink="">
      <xdr:nvSpPr>
        <xdr:cNvPr id="340" name="【公営住宅】&#10;一人当たり面積最小値テキスト">
          <a:extLst>
            <a:ext uri="{FF2B5EF4-FFF2-40B4-BE49-F238E27FC236}">
              <a16:creationId xmlns:a16="http://schemas.microsoft.com/office/drawing/2014/main" id="{3959E213-9B75-4901-9A98-ECD99F135E73}"/>
            </a:ext>
          </a:extLst>
        </xdr:cNvPr>
        <xdr:cNvSpPr txBox="1"/>
      </xdr:nvSpPr>
      <xdr:spPr>
        <a:xfrm>
          <a:off x="9258300" y="1444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24842</xdr:rowOff>
    </xdr:from>
    <xdr:to>
      <xdr:col>55</xdr:col>
      <xdr:colOff>88900</xdr:colOff>
      <xdr:row>86</xdr:row>
      <xdr:rowOff>24842</xdr:rowOff>
    </xdr:to>
    <xdr:cxnSp macro="">
      <xdr:nvCxnSpPr>
        <xdr:cNvPr id="341" name="直線コネクタ 340">
          <a:extLst>
            <a:ext uri="{FF2B5EF4-FFF2-40B4-BE49-F238E27FC236}">
              <a16:creationId xmlns:a16="http://schemas.microsoft.com/office/drawing/2014/main" id="{D4032A85-01E3-499A-BC6A-C9C7469DA52C}"/>
            </a:ext>
          </a:extLst>
        </xdr:cNvPr>
        <xdr:cNvCxnSpPr/>
      </xdr:nvCxnSpPr>
      <xdr:spPr>
        <a:xfrm>
          <a:off x="9154160" y="144418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90848</xdr:rowOff>
    </xdr:from>
    <xdr:ext cx="469744" cy="259045"/>
    <xdr:sp macro="" textlink="">
      <xdr:nvSpPr>
        <xdr:cNvPr id="342" name="【公営住宅】&#10;一人当たり面積最大値テキスト">
          <a:extLst>
            <a:ext uri="{FF2B5EF4-FFF2-40B4-BE49-F238E27FC236}">
              <a16:creationId xmlns:a16="http://schemas.microsoft.com/office/drawing/2014/main" id="{8E3556A3-889A-42EB-9AA8-317A918DA00D}"/>
            </a:ext>
          </a:extLst>
        </xdr:cNvPr>
        <xdr:cNvSpPr txBox="1"/>
      </xdr:nvSpPr>
      <xdr:spPr>
        <a:xfrm>
          <a:off x="9258300" y="1299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144171</xdr:rowOff>
    </xdr:from>
    <xdr:to>
      <xdr:col>55</xdr:col>
      <xdr:colOff>88900</xdr:colOff>
      <xdr:row>78</xdr:row>
      <xdr:rowOff>144171</xdr:rowOff>
    </xdr:to>
    <xdr:cxnSp macro="">
      <xdr:nvCxnSpPr>
        <xdr:cNvPr id="343" name="直線コネクタ 342">
          <a:extLst>
            <a:ext uri="{FF2B5EF4-FFF2-40B4-BE49-F238E27FC236}">
              <a16:creationId xmlns:a16="http://schemas.microsoft.com/office/drawing/2014/main" id="{9119DE9F-7F22-470B-BE2D-52B753A46BF2}"/>
            </a:ext>
          </a:extLst>
        </xdr:cNvPr>
        <xdr:cNvCxnSpPr/>
      </xdr:nvCxnSpPr>
      <xdr:spPr>
        <a:xfrm>
          <a:off x="9154160" y="132200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7332</xdr:rowOff>
    </xdr:from>
    <xdr:ext cx="469744" cy="259045"/>
    <xdr:sp macro="" textlink="">
      <xdr:nvSpPr>
        <xdr:cNvPr id="344" name="【公営住宅】&#10;一人当たり面積平均値テキスト">
          <a:extLst>
            <a:ext uri="{FF2B5EF4-FFF2-40B4-BE49-F238E27FC236}">
              <a16:creationId xmlns:a16="http://schemas.microsoft.com/office/drawing/2014/main" id="{8CF47C22-38F6-40BA-9DFC-E0A746BA7F9C}"/>
            </a:ext>
          </a:extLst>
        </xdr:cNvPr>
        <xdr:cNvSpPr txBox="1"/>
      </xdr:nvSpPr>
      <xdr:spPr>
        <a:xfrm>
          <a:off x="9258300" y="137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28905</xdr:rowOff>
    </xdr:from>
    <xdr:to>
      <xdr:col>55</xdr:col>
      <xdr:colOff>50800</xdr:colOff>
      <xdr:row>82</xdr:row>
      <xdr:rowOff>130505</xdr:rowOff>
    </xdr:to>
    <xdr:sp macro="" textlink="">
      <xdr:nvSpPr>
        <xdr:cNvPr id="345" name="フローチャート: 判断 344">
          <a:extLst>
            <a:ext uri="{FF2B5EF4-FFF2-40B4-BE49-F238E27FC236}">
              <a16:creationId xmlns:a16="http://schemas.microsoft.com/office/drawing/2014/main" id="{62ED8243-C2C2-4CFE-B795-8B6E5226D295}"/>
            </a:ext>
          </a:extLst>
        </xdr:cNvPr>
        <xdr:cNvSpPr/>
      </xdr:nvSpPr>
      <xdr:spPr>
        <a:xfrm>
          <a:off x="9192260" y="137753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139091</xdr:rowOff>
    </xdr:from>
    <xdr:to>
      <xdr:col>50</xdr:col>
      <xdr:colOff>165100</xdr:colOff>
      <xdr:row>82</xdr:row>
      <xdr:rowOff>69241</xdr:rowOff>
    </xdr:to>
    <xdr:sp macro="" textlink="">
      <xdr:nvSpPr>
        <xdr:cNvPr id="346" name="フローチャート: 判断 345">
          <a:extLst>
            <a:ext uri="{FF2B5EF4-FFF2-40B4-BE49-F238E27FC236}">
              <a16:creationId xmlns:a16="http://schemas.microsoft.com/office/drawing/2014/main" id="{75B5117C-CDCF-413C-95D0-9D6DC30B11B6}"/>
            </a:ext>
          </a:extLst>
        </xdr:cNvPr>
        <xdr:cNvSpPr/>
      </xdr:nvSpPr>
      <xdr:spPr>
        <a:xfrm>
          <a:off x="8445500" y="137179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35764</xdr:rowOff>
    </xdr:from>
    <xdr:to>
      <xdr:col>46</xdr:col>
      <xdr:colOff>38100</xdr:colOff>
      <xdr:row>81</xdr:row>
      <xdr:rowOff>137364</xdr:rowOff>
    </xdr:to>
    <xdr:sp macro="" textlink="">
      <xdr:nvSpPr>
        <xdr:cNvPr id="347" name="フローチャート: 判断 346">
          <a:extLst>
            <a:ext uri="{FF2B5EF4-FFF2-40B4-BE49-F238E27FC236}">
              <a16:creationId xmlns:a16="http://schemas.microsoft.com/office/drawing/2014/main" id="{27477250-38F2-45B7-94AD-65EE7A3F4EC3}"/>
            </a:ext>
          </a:extLst>
        </xdr:cNvPr>
        <xdr:cNvSpPr/>
      </xdr:nvSpPr>
      <xdr:spPr>
        <a:xfrm>
          <a:off x="7670800" y="136146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40793</xdr:rowOff>
    </xdr:from>
    <xdr:to>
      <xdr:col>41</xdr:col>
      <xdr:colOff>101600</xdr:colOff>
      <xdr:row>81</xdr:row>
      <xdr:rowOff>142393</xdr:rowOff>
    </xdr:to>
    <xdr:sp macro="" textlink="">
      <xdr:nvSpPr>
        <xdr:cNvPr id="348" name="フローチャート: 判断 347">
          <a:extLst>
            <a:ext uri="{FF2B5EF4-FFF2-40B4-BE49-F238E27FC236}">
              <a16:creationId xmlns:a16="http://schemas.microsoft.com/office/drawing/2014/main" id="{90ADC72E-52C5-4DC7-BEE5-3CBB074D7B07}"/>
            </a:ext>
          </a:extLst>
        </xdr:cNvPr>
        <xdr:cNvSpPr/>
      </xdr:nvSpPr>
      <xdr:spPr>
        <a:xfrm>
          <a:off x="6873240" y="136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107544</xdr:rowOff>
    </xdr:from>
    <xdr:to>
      <xdr:col>36</xdr:col>
      <xdr:colOff>165100</xdr:colOff>
      <xdr:row>84</xdr:row>
      <xdr:rowOff>37694</xdr:rowOff>
    </xdr:to>
    <xdr:sp macro="" textlink="">
      <xdr:nvSpPr>
        <xdr:cNvPr id="349" name="フローチャート: 判断 348">
          <a:extLst>
            <a:ext uri="{FF2B5EF4-FFF2-40B4-BE49-F238E27FC236}">
              <a16:creationId xmlns:a16="http://schemas.microsoft.com/office/drawing/2014/main" id="{402A99D2-8BC1-418C-8171-0485E9290C3B}"/>
            </a:ext>
          </a:extLst>
        </xdr:cNvPr>
        <xdr:cNvSpPr/>
      </xdr:nvSpPr>
      <xdr:spPr>
        <a:xfrm>
          <a:off x="6098540" y="140216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DB7A9B2-3920-40FD-B1BD-D2C6B0FCFCD9}"/>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3C7993C5-B956-4DBD-B996-CE2AC20136E8}"/>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25A4A0AE-3DFF-45A0-99F2-9C633E457C1A}"/>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B8E91D3-B7AB-442F-992A-ECED074C37D2}"/>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BFF8B04-EF42-48AA-BA9C-5B6C823365C6}"/>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7417</xdr:rowOff>
    </xdr:from>
    <xdr:to>
      <xdr:col>55</xdr:col>
      <xdr:colOff>50800</xdr:colOff>
      <xdr:row>81</xdr:row>
      <xdr:rowOff>109017</xdr:rowOff>
    </xdr:to>
    <xdr:sp macro="" textlink="">
      <xdr:nvSpPr>
        <xdr:cNvPr id="355" name="楕円 354">
          <a:extLst>
            <a:ext uri="{FF2B5EF4-FFF2-40B4-BE49-F238E27FC236}">
              <a16:creationId xmlns:a16="http://schemas.microsoft.com/office/drawing/2014/main" id="{DD8A9EB7-67BE-41C6-901B-DC202102CE27}"/>
            </a:ext>
          </a:extLst>
        </xdr:cNvPr>
        <xdr:cNvSpPr/>
      </xdr:nvSpPr>
      <xdr:spPr>
        <a:xfrm>
          <a:off x="9192260" y="135862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30294</xdr:rowOff>
    </xdr:from>
    <xdr:ext cx="469744" cy="259045"/>
    <xdr:sp macro="" textlink="">
      <xdr:nvSpPr>
        <xdr:cNvPr id="356" name="【公営住宅】&#10;一人当たり面積該当値テキスト">
          <a:extLst>
            <a:ext uri="{FF2B5EF4-FFF2-40B4-BE49-F238E27FC236}">
              <a16:creationId xmlns:a16="http://schemas.microsoft.com/office/drawing/2014/main" id="{C592B0FF-F0C3-40D9-902B-8BB2726B3B2E}"/>
            </a:ext>
          </a:extLst>
        </xdr:cNvPr>
        <xdr:cNvSpPr txBox="1"/>
      </xdr:nvSpPr>
      <xdr:spPr>
        <a:xfrm>
          <a:off x="9258300" y="1344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25705</xdr:rowOff>
    </xdr:from>
    <xdr:to>
      <xdr:col>50</xdr:col>
      <xdr:colOff>165100</xdr:colOff>
      <xdr:row>81</xdr:row>
      <xdr:rowOff>127305</xdr:rowOff>
    </xdr:to>
    <xdr:sp macro="" textlink="">
      <xdr:nvSpPr>
        <xdr:cNvPr id="357" name="楕円 356">
          <a:extLst>
            <a:ext uri="{FF2B5EF4-FFF2-40B4-BE49-F238E27FC236}">
              <a16:creationId xmlns:a16="http://schemas.microsoft.com/office/drawing/2014/main" id="{9123F481-FBAE-4BCD-90E1-2361A39BE43F}"/>
            </a:ext>
          </a:extLst>
        </xdr:cNvPr>
        <xdr:cNvSpPr/>
      </xdr:nvSpPr>
      <xdr:spPr>
        <a:xfrm>
          <a:off x="8445500" y="1360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58217</xdr:rowOff>
    </xdr:from>
    <xdr:to>
      <xdr:col>55</xdr:col>
      <xdr:colOff>0</xdr:colOff>
      <xdr:row>81</xdr:row>
      <xdr:rowOff>76505</xdr:rowOff>
    </xdr:to>
    <xdr:cxnSp macro="">
      <xdr:nvCxnSpPr>
        <xdr:cNvPr id="358" name="直線コネクタ 357">
          <a:extLst>
            <a:ext uri="{FF2B5EF4-FFF2-40B4-BE49-F238E27FC236}">
              <a16:creationId xmlns:a16="http://schemas.microsoft.com/office/drawing/2014/main" id="{D2FC34A3-B884-486C-81FF-F096772F5AAB}"/>
            </a:ext>
          </a:extLst>
        </xdr:cNvPr>
        <xdr:cNvCxnSpPr/>
      </xdr:nvCxnSpPr>
      <xdr:spPr>
        <a:xfrm flipV="1">
          <a:off x="8496300" y="13637057"/>
          <a:ext cx="7239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42163</xdr:rowOff>
    </xdr:from>
    <xdr:to>
      <xdr:col>46</xdr:col>
      <xdr:colOff>38100</xdr:colOff>
      <xdr:row>81</xdr:row>
      <xdr:rowOff>143763</xdr:rowOff>
    </xdr:to>
    <xdr:sp macro="" textlink="">
      <xdr:nvSpPr>
        <xdr:cNvPr id="359" name="楕円 358">
          <a:extLst>
            <a:ext uri="{FF2B5EF4-FFF2-40B4-BE49-F238E27FC236}">
              <a16:creationId xmlns:a16="http://schemas.microsoft.com/office/drawing/2014/main" id="{D97C0879-C46E-4D2B-8DDF-B639413EB4C7}"/>
            </a:ext>
          </a:extLst>
        </xdr:cNvPr>
        <xdr:cNvSpPr/>
      </xdr:nvSpPr>
      <xdr:spPr>
        <a:xfrm>
          <a:off x="7670800" y="136210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76505</xdr:rowOff>
    </xdr:from>
    <xdr:to>
      <xdr:col>50</xdr:col>
      <xdr:colOff>114300</xdr:colOff>
      <xdr:row>81</xdr:row>
      <xdr:rowOff>92963</xdr:rowOff>
    </xdr:to>
    <xdr:cxnSp macro="">
      <xdr:nvCxnSpPr>
        <xdr:cNvPr id="360" name="直線コネクタ 359">
          <a:extLst>
            <a:ext uri="{FF2B5EF4-FFF2-40B4-BE49-F238E27FC236}">
              <a16:creationId xmlns:a16="http://schemas.microsoft.com/office/drawing/2014/main" id="{D774E5E2-41BA-491A-B4D9-6C84EFDD4653}"/>
            </a:ext>
          </a:extLst>
        </xdr:cNvPr>
        <xdr:cNvCxnSpPr/>
      </xdr:nvCxnSpPr>
      <xdr:spPr>
        <a:xfrm flipV="1">
          <a:off x="7713980" y="13655345"/>
          <a:ext cx="78232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59537</xdr:rowOff>
    </xdr:from>
    <xdr:to>
      <xdr:col>41</xdr:col>
      <xdr:colOff>101600</xdr:colOff>
      <xdr:row>81</xdr:row>
      <xdr:rowOff>161137</xdr:rowOff>
    </xdr:to>
    <xdr:sp macro="" textlink="">
      <xdr:nvSpPr>
        <xdr:cNvPr id="361" name="楕円 360">
          <a:extLst>
            <a:ext uri="{FF2B5EF4-FFF2-40B4-BE49-F238E27FC236}">
              <a16:creationId xmlns:a16="http://schemas.microsoft.com/office/drawing/2014/main" id="{662ECA1A-6B2E-4A1F-B315-3B2962D53031}"/>
            </a:ext>
          </a:extLst>
        </xdr:cNvPr>
        <xdr:cNvSpPr/>
      </xdr:nvSpPr>
      <xdr:spPr>
        <a:xfrm>
          <a:off x="6873240" y="136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92963</xdr:rowOff>
    </xdr:from>
    <xdr:to>
      <xdr:col>45</xdr:col>
      <xdr:colOff>177800</xdr:colOff>
      <xdr:row>81</xdr:row>
      <xdr:rowOff>110337</xdr:rowOff>
    </xdr:to>
    <xdr:cxnSp macro="">
      <xdr:nvCxnSpPr>
        <xdr:cNvPr id="362" name="直線コネクタ 361">
          <a:extLst>
            <a:ext uri="{FF2B5EF4-FFF2-40B4-BE49-F238E27FC236}">
              <a16:creationId xmlns:a16="http://schemas.microsoft.com/office/drawing/2014/main" id="{645F0A0D-0C32-429C-BD9E-38E8F3E0D6A4}"/>
            </a:ext>
          </a:extLst>
        </xdr:cNvPr>
        <xdr:cNvCxnSpPr/>
      </xdr:nvCxnSpPr>
      <xdr:spPr>
        <a:xfrm flipV="1">
          <a:off x="6924040" y="13671803"/>
          <a:ext cx="78994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75997</xdr:rowOff>
    </xdr:from>
    <xdr:to>
      <xdr:col>36</xdr:col>
      <xdr:colOff>165100</xdr:colOff>
      <xdr:row>82</xdr:row>
      <xdr:rowOff>6147</xdr:rowOff>
    </xdr:to>
    <xdr:sp macro="" textlink="">
      <xdr:nvSpPr>
        <xdr:cNvPr id="363" name="楕円 362">
          <a:extLst>
            <a:ext uri="{FF2B5EF4-FFF2-40B4-BE49-F238E27FC236}">
              <a16:creationId xmlns:a16="http://schemas.microsoft.com/office/drawing/2014/main" id="{228E7663-3280-4E8F-902F-3B39FA1CFADC}"/>
            </a:ext>
          </a:extLst>
        </xdr:cNvPr>
        <xdr:cNvSpPr/>
      </xdr:nvSpPr>
      <xdr:spPr>
        <a:xfrm>
          <a:off x="6098540" y="13654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110337</xdr:rowOff>
    </xdr:from>
    <xdr:to>
      <xdr:col>41</xdr:col>
      <xdr:colOff>50800</xdr:colOff>
      <xdr:row>81</xdr:row>
      <xdr:rowOff>126797</xdr:rowOff>
    </xdr:to>
    <xdr:cxnSp macro="">
      <xdr:nvCxnSpPr>
        <xdr:cNvPr id="364" name="直線コネクタ 363">
          <a:extLst>
            <a:ext uri="{FF2B5EF4-FFF2-40B4-BE49-F238E27FC236}">
              <a16:creationId xmlns:a16="http://schemas.microsoft.com/office/drawing/2014/main" id="{F47D1A70-09C2-4091-A831-76196E2AB72A}"/>
            </a:ext>
          </a:extLst>
        </xdr:cNvPr>
        <xdr:cNvCxnSpPr/>
      </xdr:nvCxnSpPr>
      <xdr:spPr>
        <a:xfrm flipV="1">
          <a:off x="6149340" y="13689177"/>
          <a:ext cx="7747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60368</xdr:rowOff>
    </xdr:from>
    <xdr:ext cx="469744" cy="259045"/>
    <xdr:sp macro="" textlink="">
      <xdr:nvSpPr>
        <xdr:cNvPr id="365" name="n_1aveValue【公営住宅】&#10;一人当たり面積">
          <a:extLst>
            <a:ext uri="{FF2B5EF4-FFF2-40B4-BE49-F238E27FC236}">
              <a16:creationId xmlns:a16="http://schemas.microsoft.com/office/drawing/2014/main" id="{F55E76C9-AE99-4548-8ABB-AC264A928CC3}"/>
            </a:ext>
          </a:extLst>
        </xdr:cNvPr>
        <xdr:cNvSpPr txBox="1"/>
      </xdr:nvSpPr>
      <xdr:spPr>
        <a:xfrm>
          <a:off x="8271587" y="1380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153891</xdr:rowOff>
    </xdr:from>
    <xdr:ext cx="469744" cy="259045"/>
    <xdr:sp macro="" textlink="">
      <xdr:nvSpPr>
        <xdr:cNvPr id="366" name="n_2aveValue【公営住宅】&#10;一人当たり面積">
          <a:extLst>
            <a:ext uri="{FF2B5EF4-FFF2-40B4-BE49-F238E27FC236}">
              <a16:creationId xmlns:a16="http://schemas.microsoft.com/office/drawing/2014/main" id="{50542945-B365-4E40-86F6-4635C4693A10}"/>
            </a:ext>
          </a:extLst>
        </xdr:cNvPr>
        <xdr:cNvSpPr txBox="1"/>
      </xdr:nvSpPr>
      <xdr:spPr>
        <a:xfrm>
          <a:off x="7509587" y="1339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158920</xdr:rowOff>
    </xdr:from>
    <xdr:ext cx="469744" cy="259045"/>
    <xdr:sp macro="" textlink="">
      <xdr:nvSpPr>
        <xdr:cNvPr id="367" name="n_3aveValue【公営住宅】&#10;一人当たり面積">
          <a:extLst>
            <a:ext uri="{FF2B5EF4-FFF2-40B4-BE49-F238E27FC236}">
              <a16:creationId xmlns:a16="http://schemas.microsoft.com/office/drawing/2014/main" id="{709C5719-F5C4-4F62-99A6-7AD994F07C65}"/>
            </a:ext>
          </a:extLst>
        </xdr:cNvPr>
        <xdr:cNvSpPr txBox="1"/>
      </xdr:nvSpPr>
      <xdr:spPr>
        <a:xfrm>
          <a:off x="6712027" y="1340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28821</xdr:rowOff>
    </xdr:from>
    <xdr:ext cx="469744" cy="259045"/>
    <xdr:sp macro="" textlink="">
      <xdr:nvSpPr>
        <xdr:cNvPr id="368" name="n_4aveValue【公営住宅】&#10;一人当たり面積">
          <a:extLst>
            <a:ext uri="{FF2B5EF4-FFF2-40B4-BE49-F238E27FC236}">
              <a16:creationId xmlns:a16="http://schemas.microsoft.com/office/drawing/2014/main" id="{C9E09BB1-4048-42FB-A93E-FC16E77EC93B}"/>
            </a:ext>
          </a:extLst>
        </xdr:cNvPr>
        <xdr:cNvSpPr txBox="1"/>
      </xdr:nvSpPr>
      <xdr:spPr>
        <a:xfrm>
          <a:off x="5937327" y="1411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143832</xdr:rowOff>
    </xdr:from>
    <xdr:ext cx="469744" cy="259045"/>
    <xdr:sp macro="" textlink="">
      <xdr:nvSpPr>
        <xdr:cNvPr id="369" name="n_1mainValue【公営住宅】&#10;一人当たり面積">
          <a:extLst>
            <a:ext uri="{FF2B5EF4-FFF2-40B4-BE49-F238E27FC236}">
              <a16:creationId xmlns:a16="http://schemas.microsoft.com/office/drawing/2014/main" id="{D9CA7FE9-CC05-4A2C-BF24-CB656E673B62}"/>
            </a:ext>
          </a:extLst>
        </xdr:cNvPr>
        <xdr:cNvSpPr txBox="1"/>
      </xdr:nvSpPr>
      <xdr:spPr>
        <a:xfrm>
          <a:off x="8271587" y="1338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134890</xdr:rowOff>
    </xdr:from>
    <xdr:ext cx="469744" cy="259045"/>
    <xdr:sp macro="" textlink="">
      <xdr:nvSpPr>
        <xdr:cNvPr id="370" name="n_2mainValue【公営住宅】&#10;一人当たり面積">
          <a:extLst>
            <a:ext uri="{FF2B5EF4-FFF2-40B4-BE49-F238E27FC236}">
              <a16:creationId xmlns:a16="http://schemas.microsoft.com/office/drawing/2014/main" id="{7FFC61C0-B770-41C8-9D57-BFE28DDFC89E}"/>
            </a:ext>
          </a:extLst>
        </xdr:cNvPr>
        <xdr:cNvSpPr txBox="1"/>
      </xdr:nvSpPr>
      <xdr:spPr>
        <a:xfrm>
          <a:off x="7509587" y="1371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152264</xdr:rowOff>
    </xdr:from>
    <xdr:ext cx="469744" cy="259045"/>
    <xdr:sp macro="" textlink="">
      <xdr:nvSpPr>
        <xdr:cNvPr id="371" name="n_3mainValue【公営住宅】&#10;一人当たり面積">
          <a:extLst>
            <a:ext uri="{FF2B5EF4-FFF2-40B4-BE49-F238E27FC236}">
              <a16:creationId xmlns:a16="http://schemas.microsoft.com/office/drawing/2014/main" id="{B40E5F9B-C2E2-44B0-9E4B-BA6997C0410D}"/>
            </a:ext>
          </a:extLst>
        </xdr:cNvPr>
        <xdr:cNvSpPr txBox="1"/>
      </xdr:nvSpPr>
      <xdr:spPr>
        <a:xfrm>
          <a:off x="6712027" y="1373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22674</xdr:rowOff>
    </xdr:from>
    <xdr:ext cx="469744" cy="259045"/>
    <xdr:sp macro="" textlink="">
      <xdr:nvSpPr>
        <xdr:cNvPr id="372" name="n_4mainValue【公営住宅】&#10;一人当たり面積">
          <a:extLst>
            <a:ext uri="{FF2B5EF4-FFF2-40B4-BE49-F238E27FC236}">
              <a16:creationId xmlns:a16="http://schemas.microsoft.com/office/drawing/2014/main" id="{02A3CC5F-8F05-49B3-928A-CE10C0DCED9A}"/>
            </a:ext>
          </a:extLst>
        </xdr:cNvPr>
        <xdr:cNvSpPr txBox="1"/>
      </xdr:nvSpPr>
      <xdr:spPr>
        <a:xfrm>
          <a:off x="5937327" y="1343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195A83B1-5CB2-4620-9C55-085B5342760A}"/>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6140F7DF-00A5-447E-B8BE-73793BE39221}"/>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7629A7ED-4ACB-417F-8FDB-BB68DCA0AD91}"/>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5F3C5BF6-F9D7-49D3-9DBD-E5A9ECE3F3FD}"/>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C0C9C988-C4F0-441F-8482-4CAA602802FF}"/>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10B5A1D7-C200-4113-BC0D-CF31BA8CA9D8}"/>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AE478DA2-1202-452D-8283-7F1BC44E98E4}"/>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CABE844-B0F0-4310-87DF-D17783F0AD7D}"/>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851AD8D4-D0D2-4D22-85CD-B46AF24C7EE5}"/>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442F4C15-0757-4513-B95C-B07428CA32AC}"/>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3" name="テキスト ボックス 382">
          <a:extLst>
            <a:ext uri="{FF2B5EF4-FFF2-40B4-BE49-F238E27FC236}">
              <a16:creationId xmlns:a16="http://schemas.microsoft.com/office/drawing/2014/main" id="{410D2CBF-074A-4D3A-B440-8CB8AC8A574D}"/>
            </a:ext>
          </a:extLst>
        </xdr:cNvPr>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a:extLst>
            <a:ext uri="{FF2B5EF4-FFF2-40B4-BE49-F238E27FC236}">
              <a16:creationId xmlns:a16="http://schemas.microsoft.com/office/drawing/2014/main" id="{E91C0A25-6AA4-49B5-95D5-428CC512C9A6}"/>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a:extLst>
            <a:ext uri="{FF2B5EF4-FFF2-40B4-BE49-F238E27FC236}">
              <a16:creationId xmlns:a16="http://schemas.microsoft.com/office/drawing/2014/main" id="{5217C5EE-BC24-4CE8-B09C-B2FAADFA6E5A}"/>
            </a:ext>
          </a:extLst>
        </xdr:cNvPr>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a:extLst>
            <a:ext uri="{FF2B5EF4-FFF2-40B4-BE49-F238E27FC236}">
              <a16:creationId xmlns:a16="http://schemas.microsoft.com/office/drawing/2014/main" id="{DC7CFED0-0A2D-4B7F-A589-E556F6E92A06}"/>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id="{97A2DAF0-95A1-4A8E-A851-FDA379A9D992}"/>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a:extLst>
            <a:ext uri="{FF2B5EF4-FFF2-40B4-BE49-F238E27FC236}">
              <a16:creationId xmlns:a16="http://schemas.microsoft.com/office/drawing/2014/main" id="{CB19F37C-7349-46A2-96E8-1EE523E9FD7B}"/>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id="{65A92B3F-09B2-487C-A1AE-9AAE19E40A87}"/>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id="{B67E3008-C76F-45CB-A553-894D0FACA1EA}"/>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id="{E5652611-592F-4340-A881-26B6926F086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a:extLst>
            <a:ext uri="{FF2B5EF4-FFF2-40B4-BE49-F238E27FC236}">
              <a16:creationId xmlns:a16="http://schemas.microsoft.com/office/drawing/2014/main" id="{C8D6D5AA-5C31-4E1F-A860-BAA9AB28B322}"/>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3" name="テキスト ボックス 392">
          <a:extLst>
            <a:ext uri="{FF2B5EF4-FFF2-40B4-BE49-F238E27FC236}">
              <a16:creationId xmlns:a16="http://schemas.microsoft.com/office/drawing/2014/main" id="{02B41CBE-0D0D-4672-992B-99598363A591}"/>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55BD6A15-99D1-403C-99A7-DC7066F2149B}"/>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5" name="テキスト ボックス 394">
          <a:extLst>
            <a:ext uri="{FF2B5EF4-FFF2-40B4-BE49-F238E27FC236}">
              <a16:creationId xmlns:a16="http://schemas.microsoft.com/office/drawing/2014/main" id="{EED1B40F-E0E4-407E-B9F3-6367804872E4}"/>
            </a:ext>
          </a:extLst>
        </xdr:cNvPr>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a:extLst>
            <a:ext uri="{FF2B5EF4-FFF2-40B4-BE49-F238E27FC236}">
              <a16:creationId xmlns:a16="http://schemas.microsoft.com/office/drawing/2014/main" id="{A2AF3C2F-8C22-4D8D-AE73-7F18D4646508}"/>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103</xdr:row>
      <xdr:rowOff>114300</xdr:rowOff>
    </xdr:from>
    <xdr:to>
      <xdr:col>24</xdr:col>
      <xdr:colOff>62865</xdr:colOff>
      <xdr:row>109</xdr:row>
      <xdr:rowOff>60961</xdr:rowOff>
    </xdr:to>
    <xdr:cxnSp macro="">
      <xdr:nvCxnSpPr>
        <xdr:cNvPr id="397" name="直線コネクタ 396">
          <a:extLst>
            <a:ext uri="{FF2B5EF4-FFF2-40B4-BE49-F238E27FC236}">
              <a16:creationId xmlns:a16="http://schemas.microsoft.com/office/drawing/2014/main" id="{E3260FE3-DE0D-48B4-ADED-3A85E8757C74}"/>
            </a:ext>
          </a:extLst>
        </xdr:cNvPr>
        <xdr:cNvCxnSpPr/>
      </xdr:nvCxnSpPr>
      <xdr:spPr>
        <a:xfrm flipV="1">
          <a:off x="4086225" y="17381220"/>
          <a:ext cx="0" cy="95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64788</xdr:rowOff>
    </xdr:from>
    <xdr:ext cx="405111" cy="259045"/>
    <xdr:sp macro="" textlink="">
      <xdr:nvSpPr>
        <xdr:cNvPr id="398" name="【港湾・漁港】&#10;有形固定資産減価償却率最小値テキスト">
          <a:extLst>
            <a:ext uri="{FF2B5EF4-FFF2-40B4-BE49-F238E27FC236}">
              <a16:creationId xmlns:a16="http://schemas.microsoft.com/office/drawing/2014/main" id="{D4C02646-7755-4438-8F12-D6B7E71954C2}"/>
            </a:ext>
          </a:extLst>
        </xdr:cNvPr>
        <xdr:cNvSpPr txBox="1"/>
      </xdr:nvSpPr>
      <xdr:spPr>
        <a:xfrm>
          <a:off x="4124960" y="18337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60961</xdr:rowOff>
    </xdr:from>
    <xdr:to>
      <xdr:col>24</xdr:col>
      <xdr:colOff>152400</xdr:colOff>
      <xdr:row>109</xdr:row>
      <xdr:rowOff>60961</xdr:rowOff>
    </xdr:to>
    <xdr:cxnSp macro="">
      <xdr:nvCxnSpPr>
        <xdr:cNvPr id="399" name="直線コネクタ 398">
          <a:extLst>
            <a:ext uri="{FF2B5EF4-FFF2-40B4-BE49-F238E27FC236}">
              <a16:creationId xmlns:a16="http://schemas.microsoft.com/office/drawing/2014/main" id="{C2F5F773-8A3F-44FB-839D-F46F243D8FDA}"/>
            </a:ext>
          </a:extLst>
        </xdr:cNvPr>
        <xdr:cNvCxnSpPr/>
      </xdr:nvCxnSpPr>
      <xdr:spPr>
        <a:xfrm>
          <a:off x="4020820" y="18333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60977</xdr:rowOff>
    </xdr:from>
    <xdr:ext cx="405111" cy="259045"/>
    <xdr:sp macro="" textlink="">
      <xdr:nvSpPr>
        <xdr:cNvPr id="400" name="【港湾・漁港】&#10;有形固定資産減価償却率最大値テキスト">
          <a:extLst>
            <a:ext uri="{FF2B5EF4-FFF2-40B4-BE49-F238E27FC236}">
              <a16:creationId xmlns:a16="http://schemas.microsoft.com/office/drawing/2014/main" id="{1CABFC7E-8D36-473F-BEE1-BF4848674825}"/>
            </a:ext>
          </a:extLst>
        </xdr:cNvPr>
        <xdr:cNvSpPr txBox="1"/>
      </xdr:nvSpPr>
      <xdr:spPr>
        <a:xfrm>
          <a:off x="412496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103</xdr:row>
      <xdr:rowOff>114300</xdr:rowOff>
    </xdr:from>
    <xdr:to>
      <xdr:col>24</xdr:col>
      <xdr:colOff>152400</xdr:colOff>
      <xdr:row>103</xdr:row>
      <xdr:rowOff>114300</xdr:rowOff>
    </xdr:to>
    <xdr:cxnSp macro="">
      <xdr:nvCxnSpPr>
        <xdr:cNvPr id="401" name="直線コネクタ 400">
          <a:extLst>
            <a:ext uri="{FF2B5EF4-FFF2-40B4-BE49-F238E27FC236}">
              <a16:creationId xmlns:a16="http://schemas.microsoft.com/office/drawing/2014/main" id="{1F3F0B83-BE43-4291-95A8-FCC30C1B3235}"/>
            </a:ext>
          </a:extLst>
        </xdr:cNvPr>
        <xdr:cNvCxnSpPr/>
      </xdr:nvCxnSpPr>
      <xdr:spPr>
        <a:xfrm>
          <a:off x="4020820" y="17381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167657</xdr:rowOff>
    </xdr:from>
    <xdr:ext cx="405111" cy="259045"/>
    <xdr:sp macro="" textlink="">
      <xdr:nvSpPr>
        <xdr:cNvPr id="402" name="【港湾・漁港】&#10;有形固定資産減価償却率平均値テキスト">
          <a:extLst>
            <a:ext uri="{FF2B5EF4-FFF2-40B4-BE49-F238E27FC236}">
              <a16:creationId xmlns:a16="http://schemas.microsoft.com/office/drawing/2014/main" id="{07E722C9-284B-40FF-B0AB-4901370B32B3}"/>
            </a:ext>
          </a:extLst>
        </xdr:cNvPr>
        <xdr:cNvSpPr txBox="1"/>
      </xdr:nvSpPr>
      <xdr:spPr>
        <a:xfrm>
          <a:off x="4124960" y="1776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17780</xdr:rowOff>
    </xdr:from>
    <xdr:to>
      <xdr:col>24</xdr:col>
      <xdr:colOff>114300</xdr:colOff>
      <xdr:row>106</xdr:row>
      <xdr:rowOff>119380</xdr:rowOff>
    </xdr:to>
    <xdr:sp macro="" textlink="">
      <xdr:nvSpPr>
        <xdr:cNvPr id="403" name="フローチャート: 判断 402">
          <a:extLst>
            <a:ext uri="{FF2B5EF4-FFF2-40B4-BE49-F238E27FC236}">
              <a16:creationId xmlns:a16="http://schemas.microsoft.com/office/drawing/2014/main" id="{9BEA5A7B-BCD2-4F3D-8997-81F46613BBC9}"/>
            </a:ext>
          </a:extLst>
        </xdr:cNvPr>
        <xdr:cNvSpPr/>
      </xdr:nvSpPr>
      <xdr:spPr>
        <a:xfrm>
          <a:off x="403606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154939</xdr:rowOff>
    </xdr:from>
    <xdr:to>
      <xdr:col>20</xdr:col>
      <xdr:colOff>38100</xdr:colOff>
      <xdr:row>106</xdr:row>
      <xdr:rowOff>85089</xdr:rowOff>
    </xdr:to>
    <xdr:sp macro="" textlink="">
      <xdr:nvSpPr>
        <xdr:cNvPr id="404" name="フローチャート: 判断 403">
          <a:extLst>
            <a:ext uri="{FF2B5EF4-FFF2-40B4-BE49-F238E27FC236}">
              <a16:creationId xmlns:a16="http://schemas.microsoft.com/office/drawing/2014/main" id="{0C092F9E-0A69-4FA2-BA07-DB0175FC5CCC}"/>
            </a:ext>
          </a:extLst>
        </xdr:cNvPr>
        <xdr:cNvSpPr/>
      </xdr:nvSpPr>
      <xdr:spPr>
        <a:xfrm>
          <a:off x="3312160" y="177571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147320</xdr:rowOff>
    </xdr:from>
    <xdr:to>
      <xdr:col>15</xdr:col>
      <xdr:colOff>101600</xdr:colOff>
      <xdr:row>102</xdr:row>
      <xdr:rowOff>77470</xdr:rowOff>
    </xdr:to>
    <xdr:sp macro="" textlink="">
      <xdr:nvSpPr>
        <xdr:cNvPr id="405" name="フローチャート: 判断 404">
          <a:extLst>
            <a:ext uri="{FF2B5EF4-FFF2-40B4-BE49-F238E27FC236}">
              <a16:creationId xmlns:a16="http://schemas.microsoft.com/office/drawing/2014/main" id="{2FCF8715-C726-4D35-827A-F8C44490B4D0}"/>
            </a:ext>
          </a:extLst>
        </xdr:cNvPr>
        <xdr:cNvSpPr/>
      </xdr:nvSpPr>
      <xdr:spPr>
        <a:xfrm>
          <a:off x="2514600" y="17078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78739</xdr:rowOff>
    </xdr:from>
    <xdr:to>
      <xdr:col>10</xdr:col>
      <xdr:colOff>165100</xdr:colOff>
      <xdr:row>102</xdr:row>
      <xdr:rowOff>8889</xdr:rowOff>
    </xdr:to>
    <xdr:sp macro="" textlink="">
      <xdr:nvSpPr>
        <xdr:cNvPr id="406" name="フローチャート: 判断 405">
          <a:extLst>
            <a:ext uri="{FF2B5EF4-FFF2-40B4-BE49-F238E27FC236}">
              <a16:creationId xmlns:a16="http://schemas.microsoft.com/office/drawing/2014/main" id="{4439EB55-1548-46C6-BCB1-C4C30FDBC6D8}"/>
            </a:ext>
          </a:extLst>
        </xdr:cNvPr>
        <xdr:cNvSpPr/>
      </xdr:nvSpPr>
      <xdr:spPr>
        <a:xfrm>
          <a:off x="1739900" y="170103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6350</xdr:rowOff>
    </xdr:from>
    <xdr:to>
      <xdr:col>6</xdr:col>
      <xdr:colOff>38100</xdr:colOff>
      <xdr:row>101</xdr:row>
      <xdr:rowOff>107950</xdr:rowOff>
    </xdr:to>
    <xdr:sp macro="" textlink="">
      <xdr:nvSpPr>
        <xdr:cNvPr id="407" name="フローチャート: 判断 406">
          <a:extLst>
            <a:ext uri="{FF2B5EF4-FFF2-40B4-BE49-F238E27FC236}">
              <a16:creationId xmlns:a16="http://schemas.microsoft.com/office/drawing/2014/main" id="{06E133BD-523B-403F-9C05-63B1D5A94615}"/>
            </a:ext>
          </a:extLst>
        </xdr:cNvPr>
        <xdr:cNvSpPr/>
      </xdr:nvSpPr>
      <xdr:spPr>
        <a:xfrm>
          <a:off x="965200" y="169379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360CDEC9-FA0F-4E8D-A1A3-9F2FF8DEE7F9}"/>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FF208FFD-3BFE-4F09-B008-0890ECF32121}"/>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D12B6E1F-141B-4397-9E22-733EA7B8276E}"/>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B40409A4-449A-4A14-92AC-8071D60735F4}"/>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8F8DD912-3242-4905-9913-61345BFABD4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13" name="楕円 412">
          <a:extLst>
            <a:ext uri="{FF2B5EF4-FFF2-40B4-BE49-F238E27FC236}">
              <a16:creationId xmlns:a16="http://schemas.microsoft.com/office/drawing/2014/main" id="{E7F737CF-6F6F-4F72-885A-BBEB2F5AD69E}"/>
            </a:ext>
          </a:extLst>
        </xdr:cNvPr>
        <xdr:cNvSpPr/>
      </xdr:nvSpPr>
      <xdr:spPr>
        <a:xfrm>
          <a:off x="403606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16527</xdr:rowOff>
    </xdr:from>
    <xdr:ext cx="405111" cy="259045"/>
    <xdr:sp macro="" textlink="">
      <xdr:nvSpPr>
        <xdr:cNvPr id="414" name="【港湾・漁港】&#10;有形固定資産減価償却率該当値テキスト">
          <a:extLst>
            <a:ext uri="{FF2B5EF4-FFF2-40B4-BE49-F238E27FC236}">
              <a16:creationId xmlns:a16="http://schemas.microsoft.com/office/drawing/2014/main" id="{5973A01A-2282-4EC9-982D-C59BDD1A6923}"/>
            </a:ext>
          </a:extLst>
        </xdr:cNvPr>
        <xdr:cNvSpPr txBox="1"/>
      </xdr:nvSpPr>
      <xdr:spPr>
        <a:xfrm>
          <a:off x="4124960" y="1728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36830</xdr:rowOff>
    </xdr:from>
    <xdr:to>
      <xdr:col>20</xdr:col>
      <xdr:colOff>38100</xdr:colOff>
      <xdr:row>103</xdr:row>
      <xdr:rowOff>138430</xdr:rowOff>
    </xdr:to>
    <xdr:sp macro="" textlink="">
      <xdr:nvSpPr>
        <xdr:cNvPr id="415" name="楕円 414">
          <a:extLst>
            <a:ext uri="{FF2B5EF4-FFF2-40B4-BE49-F238E27FC236}">
              <a16:creationId xmlns:a16="http://schemas.microsoft.com/office/drawing/2014/main" id="{6FB9E999-5E22-4BD4-8685-6986571AEE6C}"/>
            </a:ext>
          </a:extLst>
        </xdr:cNvPr>
        <xdr:cNvSpPr/>
      </xdr:nvSpPr>
      <xdr:spPr>
        <a:xfrm>
          <a:off x="3312160" y="17303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87630</xdr:rowOff>
    </xdr:from>
    <xdr:to>
      <xdr:col>24</xdr:col>
      <xdr:colOff>63500</xdr:colOff>
      <xdr:row>103</xdr:row>
      <xdr:rowOff>114300</xdr:rowOff>
    </xdr:to>
    <xdr:cxnSp macro="">
      <xdr:nvCxnSpPr>
        <xdr:cNvPr id="416" name="直線コネクタ 415">
          <a:extLst>
            <a:ext uri="{FF2B5EF4-FFF2-40B4-BE49-F238E27FC236}">
              <a16:creationId xmlns:a16="http://schemas.microsoft.com/office/drawing/2014/main" id="{7AB0380E-E58D-40A7-A55C-7C6554D623A3}"/>
            </a:ext>
          </a:extLst>
        </xdr:cNvPr>
        <xdr:cNvCxnSpPr/>
      </xdr:nvCxnSpPr>
      <xdr:spPr>
        <a:xfrm>
          <a:off x="3355340" y="17354550"/>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139700</xdr:rowOff>
    </xdr:from>
    <xdr:to>
      <xdr:col>15</xdr:col>
      <xdr:colOff>101600</xdr:colOff>
      <xdr:row>103</xdr:row>
      <xdr:rowOff>69850</xdr:rowOff>
    </xdr:to>
    <xdr:sp macro="" textlink="">
      <xdr:nvSpPr>
        <xdr:cNvPr id="417" name="楕円 416">
          <a:extLst>
            <a:ext uri="{FF2B5EF4-FFF2-40B4-BE49-F238E27FC236}">
              <a16:creationId xmlns:a16="http://schemas.microsoft.com/office/drawing/2014/main" id="{C8C7465E-947C-42FC-89F3-6FDD747A1F1A}"/>
            </a:ext>
          </a:extLst>
        </xdr:cNvPr>
        <xdr:cNvSpPr/>
      </xdr:nvSpPr>
      <xdr:spPr>
        <a:xfrm>
          <a:off x="2514600" y="17238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19050</xdr:rowOff>
    </xdr:from>
    <xdr:to>
      <xdr:col>19</xdr:col>
      <xdr:colOff>177800</xdr:colOff>
      <xdr:row>103</xdr:row>
      <xdr:rowOff>87630</xdr:rowOff>
    </xdr:to>
    <xdr:cxnSp macro="">
      <xdr:nvCxnSpPr>
        <xdr:cNvPr id="418" name="直線コネクタ 417">
          <a:extLst>
            <a:ext uri="{FF2B5EF4-FFF2-40B4-BE49-F238E27FC236}">
              <a16:creationId xmlns:a16="http://schemas.microsoft.com/office/drawing/2014/main" id="{6ADBAFAD-AE70-4AC0-8975-190117CB1338}"/>
            </a:ext>
          </a:extLst>
        </xdr:cNvPr>
        <xdr:cNvCxnSpPr/>
      </xdr:nvCxnSpPr>
      <xdr:spPr>
        <a:xfrm>
          <a:off x="2565400" y="17285970"/>
          <a:ext cx="7899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67311</xdr:rowOff>
    </xdr:from>
    <xdr:to>
      <xdr:col>10</xdr:col>
      <xdr:colOff>165100</xdr:colOff>
      <xdr:row>102</xdr:row>
      <xdr:rowOff>168911</xdr:rowOff>
    </xdr:to>
    <xdr:sp macro="" textlink="">
      <xdr:nvSpPr>
        <xdr:cNvPr id="419" name="楕円 418">
          <a:extLst>
            <a:ext uri="{FF2B5EF4-FFF2-40B4-BE49-F238E27FC236}">
              <a16:creationId xmlns:a16="http://schemas.microsoft.com/office/drawing/2014/main" id="{8E65EEBF-3575-43E6-8EDD-B47A45704978}"/>
            </a:ext>
          </a:extLst>
        </xdr:cNvPr>
        <xdr:cNvSpPr/>
      </xdr:nvSpPr>
      <xdr:spPr>
        <a:xfrm>
          <a:off x="1739900" y="1716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118111</xdr:rowOff>
    </xdr:from>
    <xdr:to>
      <xdr:col>15</xdr:col>
      <xdr:colOff>50800</xdr:colOff>
      <xdr:row>103</xdr:row>
      <xdr:rowOff>19050</xdr:rowOff>
    </xdr:to>
    <xdr:cxnSp macro="">
      <xdr:nvCxnSpPr>
        <xdr:cNvPr id="420" name="直線コネクタ 419">
          <a:extLst>
            <a:ext uri="{FF2B5EF4-FFF2-40B4-BE49-F238E27FC236}">
              <a16:creationId xmlns:a16="http://schemas.microsoft.com/office/drawing/2014/main" id="{6EAB8842-B0A1-44BC-9B0B-6A875721ABFA}"/>
            </a:ext>
          </a:extLst>
        </xdr:cNvPr>
        <xdr:cNvCxnSpPr/>
      </xdr:nvCxnSpPr>
      <xdr:spPr>
        <a:xfrm>
          <a:off x="1790700" y="17217391"/>
          <a:ext cx="7747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166370</xdr:rowOff>
    </xdr:from>
    <xdr:to>
      <xdr:col>6</xdr:col>
      <xdr:colOff>38100</xdr:colOff>
      <xdr:row>102</xdr:row>
      <xdr:rowOff>96520</xdr:rowOff>
    </xdr:to>
    <xdr:sp macro="" textlink="">
      <xdr:nvSpPr>
        <xdr:cNvPr id="421" name="楕円 420">
          <a:extLst>
            <a:ext uri="{FF2B5EF4-FFF2-40B4-BE49-F238E27FC236}">
              <a16:creationId xmlns:a16="http://schemas.microsoft.com/office/drawing/2014/main" id="{F3301893-4C70-4F00-97D3-65F82961A18C}"/>
            </a:ext>
          </a:extLst>
        </xdr:cNvPr>
        <xdr:cNvSpPr/>
      </xdr:nvSpPr>
      <xdr:spPr>
        <a:xfrm>
          <a:off x="965200" y="17098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45720</xdr:rowOff>
    </xdr:from>
    <xdr:to>
      <xdr:col>10</xdr:col>
      <xdr:colOff>114300</xdr:colOff>
      <xdr:row>102</xdr:row>
      <xdr:rowOff>118111</xdr:rowOff>
    </xdr:to>
    <xdr:cxnSp macro="">
      <xdr:nvCxnSpPr>
        <xdr:cNvPr id="422" name="直線コネクタ 421">
          <a:extLst>
            <a:ext uri="{FF2B5EF4-FFF2-40B4-BE49-F238E27FC236}">
              <a16:creationId xmlns:a16="http://schemas.microsoft.com/office/drawing/2014/main" id="{EE970140-5587-4002-A387-11DCB512DF87}"/>
            </a:ext>
          </a:extLst>
        </xdr:cNvPr>
        <xdr:cNvCxnSpPr/>
      </xdr:nvCxnSpPr>
      <xdr:spPr>
        <a:xfrm>
          <a:off x="1008380" y="17145000"/>
          <a:ext cx="78232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76216</xdr:rowOff>
    </xdr:from>
    <xdr:ext cx="405111" cy="259045"/>
    <xdr:sp macro="" textlink="">
      <xdr:nvSpPr>
        <xdr:cNvPr id="423" name="n_1aveValue【港湾・漁港】&#10;有形固定資産減価償却率">
          <a:extLst>
            <a:ext uri="{FF2B5EF4-FFF2-40B4-BE49-F238E27FC236}">
              <a16:creationId xmlns:a16="http://schemas.microsoft.com/office/drawing/2014/main" id="{F85E456A-5A20-4408-89E7-EBB2EBD9C46D}"/>
            </a:ext>
          </a:extLst>
        </xdr:cNvPr>
        <xdr:cNvSpPr txBox="1"/>
      </xdr:nvSpPr>
      <xdr:spPr>
        <a:xfrm>
          <a:off x="3170564" y="17846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93997</xdr:rowOff>
    </xdr:from>
    <xdr:ext cx="405111" cy="259045"/>
    <xdr:sp macro="" textlink="">
      <xdr:nvSpPr>
        <xdr:cNvPr id="424" name="n_2aveValue【港湾・漁港】&#10;有形固定資産減価償却率">
          <a:extLst>
            <a:ext uri="{FF2B5EF4-FFF2-40B4-BE49-F238E27FC236}">
              <a16:creationId xmlns:a16="http://schemas.microsoft.com/office/drawing/2014/main" id="{76B442B5-A099-47BB-AC7F-9310C7A21BA0}"/>
            </a:ext>
          </a:extLst>
        </xdr:cNvPr>
        <xdr:cNvSpPr txBox="1"/>
      </xdr:nvSpPr>
      <xdr:spPr>
        <a:xfrm>
          <a:off x="2385704" y="1685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25416</xdr:rowOff>
    </xdr:from>
    <xdr:ext cx="405111" cy="259045"/>
    <xdr:sp macro="" textlink="">
      <xdr:nvSpPr>
        <xdr:cNvPr id="425" name="n_3aveValue【港湾・漁港】&#10;有形固定資産減価償却率">
          <a:extLst>
            <a:ext uri="{FF2B5EF4-FFF2-40B4-BE49-F238E27FC236}">
              <a16:creationId xmlns:a16="http://schemas.microsoft.com/office/drawing/2014/main" id="{B899C038-E5A0-4A7D-971A-799575387E51}"/>
            </a:ext>
          </a:extLst>
        </xdr:cNvPr>
        <xdr:cNvSpPr txBox="1"/>
      </xdr:nvSpPr>
      <xdr:spPr>
        <a:xfrm>
          <a:off x="1611004" y="1678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124477</xdr:rowOff>
    </xdr:from>
    <xdr:ext cx="405111" cy="259045"/>
    <xdr:sp macro="" textlink="">
      <xdr:nvSpPr>
        <xdr:cNvPr id="426" name="n_4aveValue【港湾・漁港】&#10;有形固定資産減価償却率">
          <a:extLst>
            <a:ext uri="{FF2B5EF4-FFF2-40B4-BE49-F238E27FC236}">
              <a16:creationId xmlns:a16="http://schemas.microsoft.com/office/drawing/2014/main" id="{8CC50C57-E8CC-4D3F-9F10-FD6A784255ED}"/>
            </a:ext>
          </a:extLst>
        </xdr:cNvPr>
        <xdr:cNvSpPr txBox="1"/>
      </xdr:nvSpPr>
      <xdr:spPr>
        <a:xfrm>
          <a:off x="836304" y="1672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154957</xdr:rowOff>
    </xdr:from>
    <xdr:ext cx="405111" cy="259045"/>
    <xdr:sp macro="" textlink="">
      <xdr:nvSpPr>
        <xdr:cNvPr id="427" name="n_1mainValue【港湾・漁港】&#10;有形固定資産減価償却率">
          <a:extLst>
            <a:ext uri="{FF2B5EF4-FFF2-40B4-BE49-F238E27FC236}">
              <a16:creationId xmlns:a16="http://schemas.microsoft.com/office/drawing/2014/main" id="{6D537A33-555A-4E05-8226-A306074A20BF}"/>
            </a:ext>
          </a:extLst>
        </xdr:cNvPr>
        <xdr:cNvSpPr txBox="1"/>
      </xdr:nvSpPr>
      <xdr:spPr>
        <a:xfrm>
          <a:off x="3170564"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60977</xdr:rowOff>
    </xdr:from>
    <xdr:ext cx="405111" cy="259045"/>
    <xdr:sp macro="" textlink="">
      <xdr:nvSpPr>
        <xdr:cNvPr id="428" name="n_2mainValue【港湾・漁港】&#10;有形固定資産減価償却率">
          <a:extLst>
            <a:ext uri="{FF2B5EF4-FFF2-40B4-BE49-F238E27FC236}">
              <a16:creationId xmlns:a16="http://schemas.microsoft.com/office/drawing/2014/main" id="{5489652A-844D-4B71-8DB5-D4200D3C38A7}"/>
            </a:ext>
          </a:extLst>
        </xdr:cNvPr>
        <xdr:cNvSpPr txBox="1"/>
      </xdr:nvSpPr>
      <xdr:spPr>
        <a:xfrm>
          <a:off x="2385704" y="1732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160038</xdr:rowOff>
    </xdr:from>
    <xdr:ext cx="405111" cy="259045"/>
    <xdr:sp macro="" textlink="">
      <xdr:nvSpPr>
        <xdr:cNvPr id="429" name="n_3mainValue【港湾・漁港】&#10;有形固定資産減価償却率">
          <a:extLst>
            <a:ext uri="{FF2B5EF4-FFF2-40B4-BE49-F238E27FC236}">
              <a16:creationId xmlns:a16="http://schemas.microsoft.com/office/drawing/2014/main" id="{4A15F782-3558-43D3-AC9A-C2ED4115D660}"/>
            </a:ext>
          </a:extLst>
        </xdr:cNvPr>
        <xdr:cNvSpPr txBox="1"/>
      </xdr:nvSpPr>
      <xdr:spPr>
        <a:xfrm>
          <a:off x="1611004" y="1725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87647</xdr:rowOff>
    </xdr:from>
    <xdr:ext cx="405111" cy="259045"/>
    <xdr:sp macro="" textlink="">
      <xdr:nvSpPr>
        <xdr:cNvPr id="430" name="n_4mainValue【港湾・漁港】&#10;有形固定資産減価償却率">
          <a:extLst>
            <a:ext uri="{FF2B5EF4-FFF2-40B4-BE49-F238E27FC236}">
              <a16:creationId xmlns:a16="http://schemas.microsoft.com/office/drawing/2014/main" id="{FEAE5F1D-8E00-4C52-BFC1-1A50C1E9578C}"/>
            </a:ext>
          </a:extLst>
        </xdr:cNvPr>
        <xdr:cNvSpPr txBox="1"/>
      </xdr:nvSpPr>
      <xdr:spPr>
        <a:xfrm>
          <a:off x="836304" y="1718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1CFE97B2-981F-480A-9970-B26549C00A4D}"/>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795659F1-29BE-43BD-83B7-FC5EF2739FD5}"/>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A779CF87-2E06-4B0B-A795-6F45F65E51A2}"/>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CA883AB5-3520-4C6D-BD31-DCB3F021F363}"/>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7A26BDA9-B463-485F-8D1E-54E3CE1DD8F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F1C56FA3-EE80-48EC-8631-B2067D04E331}"/>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5F69A7D6-3845-4FB2-B8CE-5ECCABBE6CAF}"/>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AF82CD5C-DEDB-4C60-BD84-8CB6E8A9435A}"/>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3293FB93-E2BB-40C9-83F8-9499FA7C1D4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2D4B752A-7BC4-4FC5-B79F-4A7271A0F81C}"/>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1" name="直線コネクタ 440">
          <a:extLst>
            <a:ext uri="{FF2B5EF4-FFF2-40B4-BE49-F238E27FC236}">
              <a16:creationId xmlns:a16="http://schemas.microsoft.com/office/drawing/2014/main" id="{20CEF223-9A3E-4E1B-B24F-5BDED91423C3}"/>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2" name="テキスト ボックス 441">
          <a:extLst>
            <a:ext uri="{FF2B5EF4-FFF2-40B4-BE49-F238E27FC236}">
              <a16:creationId xmlns:a16="http://schemas.microsoft.com/office/drawing/2014/main" id="{EB9351A8-A22D-4A9A-A21E-4F9F4860898B}"/>
            </a:ext>
          </a:extLst>
        </xdr:cNvPr>
        <xdr:cNvSpPr txBox="1"/>
      </xdr:nvSpPr>
      <xdr:spPr>
        <a:xfrm>
          <a:off x="5600834" y="181697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3" name="直線コネクタ 442">
          <a:extLst>
            <a:ext uri="{FF2B5EF4-FFF2-40B4-BE49-F238E27FC236}">
              <a16:creationId xmlns:a16="http://schemas.microsoft.com/office/drawing/2014/main" id="{193A0D5E-67DC-4C9F-95CF-4B2A458D66A8}"/>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4" name="テキスト ボックス 443">
          <a:extLst>
            <a:ext uri="{FF2B5EF4-FFF2-40B4-BE49-F238E27FC236}">
              <a16:creationId xmlns:a16="http://schemas.microsoft.com/office/drawing/2014/main" id="{F0ABB131-9096-4036-8561-4F96D4256881}"/>
            </a:ext>
          </a:extLst>
        </xdr:cNvPr>
        <xdr:cNvSpPr txBox="1"/>
      </xdr:nvSpPr>
      <xdr:spPr>
        <a:xfrm>
          <a:off x="5299921" y="17850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5" name="直線コネクタ 444">
          <a:extLst>
            <a:ext uri="{FF2B5EF4-FFF2-40B4-BE49-F238E27FC236}">
              <a16:creationId xmlns:a16="http://schemas.microsoft.com/office/drawing/2014/main" id="{2A4EAAE5-0739-409A-91DB-2531F940F182}"/>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46" name="テキスト ボックス 445">
          <a:extLst>
            <a:ext uri="{FF2B5EF4-FFF2-40B4-BE49-F238E27FC236}">
              <a16:creationId xmlns:a16="http://schemas.microsoft.com/office/drawing/2014/main" id="{440EE44A-F51D-4739-9AD2-298C74D5FDF8}"/>
            </a:ext>
          </a:extLst>
        </xdr:cNvPr>
        <xdr:cNvSpPr txBox="1"/>
      </xdr:nvSpPr>
      <xdr:spPr>
        <a:xfrm>
          <a:off x="5299921" y="175318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7" name="直線コネクタ 446">
          <a:extLst>
            <a:ext uri="{FF2B5EF4-FFF2-40B4-BE49-F238E27FC236}">
              <a16:creationId xmlns:a16="http://schemas.microsoft.com/office/drawing/2014/main" id="{AC004792-233E-47B1-BBCD-46A4AC837597}"/>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48" name="テキスト ボックス 447">
          <a:extLst>
            <a:ext uri="{FF2B5EF4-FFF2-40B4-BE49-F238E27FC236}">
              <a16:creationId xmlns:a16="http://schemas.microsoft.com/office/drawing/2014/main" id="{CB9F521A-A09C-49BF-B7FC-290FBA106BB6}"/>
            </a:ext>
          </a:extLst>
        </xdr:cNvPr>
        <xdr:cNvSpPr txBox="1"/>
      </xdr:nvSpPr>
      <xdr:spPr>
        <a:xfrm>
          <a:off x="5299921" y="172128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9" name="直線コネクタ 448">
          <a:extLst>
            <a:ext uri="{FF2B5EF4-FFF2-40B4-BE49-F238E27FC236}">
              <a16:creationId xmlns:a16="http://schemas.microsoft.com/office/drawing/2014/main" id="{6C8A0430-BF2F-4405-B1CC-6396870F5047}"/>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50" name="テキスト ボックス 449">
          <a:extLst>
            <a:ext uri="{FF2B5EF4-FFF2-40B4-BE49-F238E27FC236}">
              <a16:creationId xmlns:a16="http://schemas.microsoft.com/office/drawing/2014/main" id="{35932C55-905F-4F3D-8B96-E5D5829D9468}"/>
            </a:ext>
          </a:extLst>
        </xdr:cNvPr>
        <xdr:cNvSpPr txBox="1"/>
      </xdr:nvSpPr>
      <xdr:spPr>
        <a:xfrm>
          <a:off x="5209768" y="1689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1" name="直線コネクタ 450">
          <a:extLst>
            <a:ext uri="{FF2B5EF4-FFF2-40B4-BE49-F238E27FC236}">
              <a16:creationId xmlns:a16="http://schemas.microsoft.com/office/drawing/2014/main" id="{4344B188-AB1C-4BCC-A29B-C7888D4BACAE}"/>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52" name="テキスト ボックス 451">
          <a:extLst>
            <a:ext uri="{FF2B5EF4-FFF2-40B4-BE49-F238E27FC236}">
              <a16:creationId xmlns:a16="http://schemas.microsoft.com/office/drawing/2014/main" id="{7B524AFC-F68F-40D5-A523-F21E23E7C7B2}"/>
            </a:ext>
          </a:extLst>
        </xdr:cNvPr>
        <xdr:cNvSpPr txBox="1"/>
      </xdr:nvSpPr>
      <xdr:spPr>
        <a:xfrm>
          <a:off x="5209768" y="1657496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BB678893-AFE8-4D87-A3AC-23DE124E827E}"/>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C17D61C0-7366-49BA-B93B-4B30C33388A9}"/>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50991114-5CE0-46A5-B736-D021B0F98C9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98183</xdr:rowOff>
    </xdr:from>
    <xdr:to>
      <xdr:col>54</xdr:col>
      <xdr:colOff>189865</xdr:colOff>
      <xdr:row>108</xdr:row>
      <xdr:rowOff>81110</xdr:rowOff>
    </xdr:to>
    <xdr:cxnSp macro="">
      <xdr:nvCxnSpPr>
        <xdr:cNvPr id="456" name="直線コネクタ 455">
          <a:extLst>
            <a:ext uri="{FF2B5EF4-FFF2-40B4-BE49-F238E27FC236}">
              <a16:creationId xmlns:a16="http://schemas.microsoft.com/office/drawing/2014/main" id="{147F5472-DB6C-4364-9790-CEA08524E915}"/>
            </a:ext>
          </a:extLst>
        </xdr:cNvPr>
        <xdr:cNvCxnSpPr/>
      </xdr:nvCxnSpPr>
      <xdr:spPr>
        <a:xfrm flipV="1">
          <a:off x="9219565" y="16862183"/>
          <a:ext cx="0" cy="132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84937</xdr:rowOff>
    </xdr:from>
    <xdr:ext cx="599010" cy="259045"/>
    <xdr:sp macro="" textlink="">
      <xdr:nvSpPr>
        <xdr:cNvPr id="457" name="【港湾・漁港】&#10;一人当たり有形固定資産（償却資産）額最小値テキスト">
          <a:extLst>
            <a:ext uri="{FF2B5EF4-FFF2-40B4-BE49-F238E27FC236}">
              <a16:creationId xmlns:a16="http://schemas.microsoft.com/office/drawing/2014/main" id="{9EEDBFBA-BE61-4BE1-8AE5-1917FB6A26E8}"/>
            </a:ext>
          </a:extLst>
        </xdr:cNvPr>
        <xdr:cNvSpPr txBox="1"/>
      </xdr:nvSpPr>
      <xdr:spPr>
        <a:xfrm>
          <a:off x="9258300" y="1819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81110</xdr:rowOff>
    </xdr:from>
    <xdr:to>
      <xdr:col>55</xdr:col>
      <xdr:colOff>88900</xdr:colOff>
      <xdr:row>108</xdr:row>
      <xdr:rowOff>81110</xdr:rowOff>
    </xdr:to>
    <xdr:cxnSp macro="">
      <xdr:nvCxnSpPr>
        <xdr:cNvPr id="458" name="直線コネクタ 457">
          <a:extLst>
            <a:ext uri="{FF2B5EF4-FFF2-40B4-BE49-F238E27FC236}">
              <a16:creationId xmlns:a16="http://schemas.microsoft.com/office/drawing/2014/main" id="{A28E951B-CA5B-4C30-98B4-1B9446A75FC3}"/>
            </a:ext>
          </a:extLst>
        </xdr:cNvPr>
        <xdr:cNvCxnSpPr/>
      </xdr:nvCxnSpPr>
      <xdr:spPr>
        <a:xfrm>
          <a:off x="9154160" y="18186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44860</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EB669136-4883-4A72-B847-92E2B29695BF}"/>
            </a:ext>
          </a:extLst>
        </xdr:cNvPr>
        <xdr:cNvSpPr txBox="1"/>
      </xdr:nvSpPr>
      <xdr:spPr>
        <a:xfrm>
          <a:off x="9258300" y="166412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98183</xdr:rowOff>
    </xdr:from>
    <xdr:to>
      <xdr:col>55</xdr:col>
      <xdr:colOff>88900</xdr:colOff>
      <xdr:row>100</xdr:row>
      <xdr:rowOff>98183</xdr:rowOff>
    </xdr:to>
    <xdr:cxnSp macro="">
      <xdr:nvCxnSpPr>
        <xdr:cNvPr id="460" name="直線コネクタ 459">
          <a:extLst>
            <a:ext uri="{FF2B5EF4-FFF2-40B4-BE49-F238E27FC236}">
              <a16:creationId xmlns:a16="http://schemas.microsoft.com/office/drawing/2014/main" id="{B229B53C-AE4A-428B-A236-CA7987E9658F}"/>
            </a:ext>
          </a:extLst>
        </xdr:cNvPr>
        <xdr:cNvCxnSpPr/>
      </xdr:nvCxnSpPr>
      <xdr:spPr>
        <a:xfrm>
          <a:off x="9154160" y="16862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147866</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0FFDAA59-FD22-498C-A8AA-52ABBD02425D}"/>
            </a:ext>
          </a:extLst>
        </xdr:cNvPr>
        <xdr:cNvSpPr txBox="1"/>
      </xdr:nvSpPr>
      <xdr:spPr>
        <a:xfrm>
          <a:off x="9258300" y="174147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169439</xdr:rowOff>
    </xdr:from>
    <xdr:to>
      <xdr:col>55</xdr:col>
      <xdr:colOff>50800</xdr:colOff>
      <xdr:row>104</xdr:row>
      <xdr:rowOff>99589</xdr:rowOff>
    </xdr:to>
    <xdr:sp macro="" textlink="">
      <xdr:nvSpPr>
        <xdr:cNvPr id="462" name="フローチャート: 判断 461">
          <a:extLst>
            <a:ext uri="{FF2B5EF4-FFF2-40B4-BE49-F238E27FC236}">
              <a16:creationId xmlns:a16="http://schemas.microsoft.com/office/drawing/2014/main" id="{6E7438F5-FF73-4B6A-A830-307411159221}"/>
            </a:ext>
          </a:extLst>
        </xdr:cNvPr>
        <xdr:cNvSpPr/>
      </xdr:nvSpPr>
      <xdr:spPr>
        <a:xfrm>
          <a:off x="9192260" y="174363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32648</xdr:rowOff>
    </xdr:from>
    <xdr:to>
      <xdr:col>50</xdr:col>
      <xdr:colOff>165100</xdr:colOff>
      <xdr:row>105</xdr:row>
      <xdr:rowOff>134248</xdr:rowOff>
    </xdr:to>
    <xdr:sp macro="" textlink="">
      <xdr:nvSpPr>
        <xdr:cNvPr id="463" name="フローチャート: 判断 462">
          <a:extLst>
            <a:ext uri="{FF2B5EF4-FFF2-40B4-BE49-F238E27FC236}">
              <a16:creationId xmlns:a16="http://schemas.microsoft.com/office/drawing/2014/main" id="{D944A248-9B14-4DAE-B55D-0B06525B63CB}"/>
            </a:ext>
          </a:extLst>
        </xdr:cNvPr>
        <xdr:cNvSpPr/>
      </xdr:nvSpPr>
      <xdr:spPr>
        <a:xfrm>
          <a:off x="8445500" y="176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100623</xdr:rowOff>
    </xdr:from>
    <xdr:to>
      <xdr:col>46</xdr:col>
      <xdr:colOff>38100</xdr:colOff>
      <xdr:row>105</xdr:row>
      <xdr:rowOff>30773</xdr:rowOff>
    </xdr:to>
    <xdr:sp macro="" textlink="">
      <xdr:nvSpPr>
        <xdr:cNvPr id="464" name="フローチャート: 判断 463">
          <a:extLst>
            <a:ext uri="{FF2B5EF4-FFF2-40B4-BE49-F238E27FC236}">
              <a16:creationId xmlns:a16="http://schemas.microsoft.com/office/drawing/2014/main" id="{0856394A-76CE-4611-ACE3-2CADCE82149B}"/>
            </a:ext>
          </a:extLst>
        </xdr:cNvPr>
        <xdr:cNvSpPr/>
      </xdr:nvSpPr>
      <xdr:spPr>
        <a:xfrm>
          <a:off x="7670800" y="175351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115216</xdr:rowOff>
    </xdr:from>
    <xdr:to>
      <xdr:col>41</xdr:col>
      <xdr:colOff>101600</xdr:colOff>
      <xdr:row>105</xdr:row>
      <xdr:rowOff>45366</xdr:rowOff>
    </xdr:to>
    <xdr:sp macro="" textlink="">
      <xdr:nvSpPr>
        <xdr:cNvPr id="465" name="フローチャート: 判断 464">
          <a:extLst>
            <a:ext uri="{FF2B5EF4-FFF2-40B4-BE49-F238E27FC236}">
              <a16:creationId xmlns:a16="http://schemas.microsoft.com/office/drawing/2014/main" id="{3D873B33-2B33-4443-BEE8-03043BEFFD4D}"/>
            </a:ext>
          </a:extLst>
        </xdr:cNvPr>
        <xdr:cNvSpPr/>
      </xdr:nvSpPr>
      <xdr:spPr>
        <a:xfrm>
          <a:off x="6873240" y="17549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129656</xdr:rowOff>
    </xdr:from>
    <xdr:to>
      <xdr:col>36</xdr:col>
      <xdr:colOff>165100</xdr:colOff>
      <xdr:row>105</xdr:row>
      <xdr:rowOff>59806</xdr:rowOff>
    </xdr:to>
    <xdr:sp macro="" textlink="">
      <xdr:nvSpPr>
        <xdr:cNvPr id="466" name="フローチャート: 判断 465">
          <a:extLst>
            <a:ext uri="{FF2B5EF4-FFF2-40B4-BE49-F238E27FC236}">
              <a16:creationId xmlns:a16="http://schemas.microsoft.com/office/drawing/2014/main" id="{CA58D2AC-1A7E-40F2-B276-9B1BBA179AC8}"/>
            </a:ext>
          </a:extLst>
        </xdr:cNvPr>
        <xdr:cNvSpPr/>
      </xdr:nvSpPr>
      <xdr:spPr>
        <a:xfrm>
          <a:off x="6098540" y="175642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C1231776-779A-4C7D-A3E8-0E88BCF54D3B}"/>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3E333DE1-1D21-439A-8E11-0F84DB6A45B4}"/>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8766E146-55D7-479D-B38B-1341DFC2EB39}"/>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DDFF08A5-4DAF-43DE-94E5-757EAC38267F}"/>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7E7082A3-0FE5-49CF-BF85-E5B4025347FB}"/>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33017</xdr:rowOff>
    </xdr:from>
    <xdr:to>
      <xdr:col>55</xdr:col>
      <xdr:colOff>50800</xdr:colOff>
      <xdr:row>101</xdr:row>
      <xdr:rowOff>134617</xdr:rowOff>
    </xdr:to>
    <xdr:sp macro="" textlink="">
      <xdr:nvSpPr>
        <xdr:cNvPr id="472" name="楕円 471">
          <a:extLst>
            <a:ext uri="{FF2B5EF4-FFF2-40B4-BE49-F238E27FC236}">
              <a16:creationId xmlns:a16="http://schemas.microsoft.com/office/drawing/2014/main" id="{630A1970-E055-40F3-860D-76EB069FE3CB}"/>
            </a:ext>
          </a:extLst>
        </xdr:cNvPr>
        <xdr:cNvSpPr/>
      </xdr:nvSpPr>
      <xdr:spPr>
        <a:xfrm>
          <a:off x="9192260" y="169646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55894</xdr:rowOff>
    </xdr:from>
    <xdr:ext cx="690189" cy="259045"/>
    <xdr:sp macro="" textlink="">
      <xdr:nvSpPr>
        <xdr:cNvPr id="473" name="【港湾・漁港】&#10;一人当たり有形固定資産（償却資産）額該当値テキスト">
          <a:extLst>
            <a:ext uri="{FF2B5EF4-FFF2-40B4-BE49-F238E27FC236}">
              <a16:creationId xmlns:a16="http://schemas.microsoft.com/office/drawing/2014/main" id="{68ABFBE5-633A-403D-B570-DB86952601C2}"/>
            </a:ext>
          </a:extLst>
        </xdr:cNvPr>
        <xdr:cNvSpPr txBox="1"/>
      </xdr:nvSpPr>
      <xdr:spPr>
        <a:xfrm>
          <a:off x="9258300" y="168198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93311</xdr:rowOff>
    </xdr:from>
    <xdr:to>
      <xdr:col>50</xdr:col>
      <xdr:colOff>165100</xdr:colOff>
      <xdr:row>102</xdr:row>
      <xdr:rowOff>23461</xdr:rowOff>
    </xdr:to>
    <xdr:sp macro="" textlink="">
      <xdr:nvSpPr>
        <xdr:cNvPr id="474" name="楕円 473">
          <a:extLst>
            <a:ext uri="{FF2B5EF4-FFF2-40B4-BE49-F238E27FC236}">
              <a16:creationId xmlns:a16="http://schemas.microsoft.com/office/drawing/2014/main" id="{CBBF89CD-CF38-43FF-A730-C6102BF4619A}"/>
            </a:ext>
          </a:extLst>
        </xdr:cNvPr>
        <xdr:cNvSpPr/>
      </xdr:nvSpPr>
      <xdr:spPr>
        <a:xfrm>
          <a:off x="8445500" y="170249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83817</xdr:rowOff>
    </xdr:from>
    <xdr:to>
      <xdr:col>55</xdr:col>
      <xdr:colOff>0</xdr:colOff>
      <xdr:row>101</xdr:row>
      <xdr:rowOff>144111</xdr:rowOff>
    </xdr:to>
    <xdr:cxnSp macro="">
      <xdr:nvCxnSpPr>
        <xdr:cNvPr id="475" name="直線コネクタ 474">
          <a:extLst>
            <a:ext uri="{FF2B5EF4-FFF2-40B4-BE49-F238E27FC236}">
              <a16:creationId xmlns:a16="http://schemas.microsoft.com/office/drawing/2014/main" id="{F5CF62C0-6381-4035-BBA5-F9AA20FF8278}"/>
            </a:ext>
          </a:extLst>
        </xdr:cNvPr>
        <xdr:cNvCxnSpPr/>
      </xdr:nvCxnSpPr>
      <xdr:spPr>
        <a:xfrm flipV="1">
          <a:off x="8496300" y="17015457"/>
          <a:ext cx="723900" cy="6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124614</xdr:rowOff>
    </xdr:from>
    <xdr:to>
      <xdr:col>46</xdr:col>
      <xdr:colOff>38100</xdr:colOff>
      <xdr:row>102</xdr:row>
      <xdr:rowOff>54764</xdr:rowOff>
    </xdr:to>
    <xdr:sp macro="" textlink="">
      <xdr:nvSpPr>
        <xdr:cNvPr id="476" name="楕円 475">
          <a:extLst>
            <a:ext uri="{FF2B5EF4-FFF2-40B4-BE49-F238E27FC236}">
              <a16:creationId xmlns:a16="http://schemas.microsoft.com/office/drawing/2014/main" id="{7BE1FF9F-84F5-4E8A-A021-A962E8D1BB61}"/>
            </a:ext>
          </a:extLst>
        </xdr:cNvPr>
        <xdr:cNvSpPr/>
      </xdr:nvSpPr>
      <xdr:spPr>
        <a:xfrm>
          <a:off x="7670800" y="170562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144111</xdr:rowOff>
    </xdr:from>
    <xdr:to>
      <xdr:col>50</xdr:col>
      <xdr:colOff>114300</xdr:colOff>
      <xdr:row>102</xdr:row>
      <xdr:rowOff>3964</xdr:rowOff>
    </xdr:to>
    <xdr:cxnSp macro="">
      <xdr:nvCxnSpPr>
        <xdr:cNvPr id="477" name="直線コネクタ 476">
          <a:extLst>
            <a:ext uri="{FF2B5EF4-FFF2-40B4-BE49-F238E27FC236}">
              <a16:creationId xmlns:a16="http://schemas.microsoft.com/office/drawing/2014/main" id="{EC246732-13B1-4396-AF5F-6991201743A5}"/>
            </a:ext>
          </a:extLst>
        </xdr:cNvPr>
        <xdr:cNvCxnSpPr/>
      </xdr:nvCxnSpPr>
      <xdr:spPr>
        <a:xfrm flipV="1">
          <a:off x="7713980" y="17075751"/>
          <a:ext cx="782320" cy="2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154237</xdr:rowOff>
    </xdr:from>
    <xdr:to>
      <xdr:col>41</xdr:col>
      <xdr:colOff>101600</xdr:colOff>
      <xdr:row>102</xdr:row>
      <xdr:rowOff>84387</xdr:rowOff>
    </xdr:to>
    <xdr:sp macro="" textlink="">
      <xdr:nvSpPr>
        <xdr:cNvPr id="478" name="楕円 477">
          <a:extLst>
            <a:ext uri="{FF2B5EF4-FFF2-40B4-BE49-F238E27FC236}">
              <a16:creationId xmlns:a16="http://schemas.microsoft.com/office/drawing/2014/main" id="{A15DE4B8-30D2-4DFA-A27E-A6225358FCEE}"/>
            </a:ext>
          </a:extLst>
        </xdr:cNvPr>
        <xdr:cNvSpPr/>
      </xdr:nvSpPr>
      <xdr:spPr>
        <a:xfrm>
          <a:off x="6873240" y="170858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3964</xdr:rowOff>
    </xdr:from>
    <xdr:to>
      <xdr:col>45</xdr:col>
      <xdr:colOff>177800</xdr:colOff>
      <xdr:row>102</xdr:row>
      <xdr:rowOff>33587</xdr:rowOff>
    </xdr:to>
    <xdr:cxnSp macro="">
      <xdr:nvCxnSpPr>
        <xdr:cNvPr id="479" name="直線コネクタ 478">
          <a:extLst>
            <a:ext uri="{FF2B5EF4-FFF2-40B4-BE49-F238E27FC236}">
              <a16:creationId xmlns:a16="http://schemas.microsoft.com/office/drawing/2014/main" id="{35CFBE3D-DFA9-4A24-827F-7567BF3F38FB}"/>
            </a:ext>
          </a:extLst>
        </xdr:cNvPr>
        <xdr:cNvCxnSpPr/>
      </xdr:nvCxnSpPr>
      <xdr:spPr>
        <a:xfrm flipV="1">
          <a:off x="6924040" y="17103244"/>
          <a:ext cx="789940" cy="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12061</xdr:rowOff>
    </xdr:from>
    <xdr:to>
      <xdr:col>36</xdr:col>
      <xdr:colOff>165100</xdr:colOff>
      <xdr:row>102</xdr:row>
      <xdr:rowOff>113661</xdr:rowOff>
    </xdr:to>
    <xdr:sp macro="" textlink="">
      <xdr:nvSpPr>
        <xdr:cNvPr id="480" name="楕円 479">
          <a:extLst>
            <a:ext uri="{FF2B5EF4-FFF2-40B4-BE49-F238E27FC236}">
              <a16:creationId xmlns:a16="http://schemas.microsoft.com/office/drawing/2014/main" id="{262FF2BC-D8CC-4783-916A-7F84B4AC2FA4}"/>
            </a:ext>
          </a:extLst>
        </xdr:cNvPr>
        <xdr:cNvSpPr/>
      </xdr:nvSpPr>
      <xdr:spPr>
        <a:xfrm>
          <a:off x="6098540" y="1711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33587</xdr:rowOff>
    </xdr:from>
    <xdr:to>
      <xdr:col>41</xdr:col>
      <xdr:colOff>50800</xdr:colOff>
      <xdr:row>102</xdr:row>
      <xdr:rowOff>62861</xdr:rowOff>
    </xdr:to>
    <xdr:cxnSp macro="">
      <xdr:nvCxnSpPr>
        <xdr:cNvPr id="481" name="直線コネクタ 480">
          <a:extLst>
            <a:ext uri="{FF2B5EF4-FFF2-40B4-BE49-F238E27FC236}">
              <a16:creationId xmlns:a16="http://schemas.microsoft.com/office/drawing/2014/main" id="{0A9E278C-116B-405A-B448-24F726DA9C96}"/>
            </a:ext>
          </a:extLst>
        </xdr:cNvPr>
        <xdr:cNvCxnSpPr/>
      </xdr:nvCxnSpPr>
      <xdr:spPr>
        <a:xfrm flipV="1">
          <a:off x="6149340" y="17132867"/>
          <a:ext cx="774700" cy="2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125375</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DF10A413-7DCA-41BE-AA05-E2A74B761FCC}"/>
            </a:ext>
          </a:extLst>
        </xdr:cNvPr>
        <xdr:cNvSpPr txBox="1"/>
      </xdr:nvSpPr>
      <xdr:spPr>
        <a:xfrm>
          <a:off x="8214575" y="1772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21900</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11C6EEDE-4797-46B3-9382-D8461D7C11DB}"/>
            </a:ext>
          </a:extLst>
        </xdr:cNvPr>
        <xdr:cNvSpPr txBox="1"/>
      </xdr:nvSpPr>
      <xdr:spPr>
        <a:xfrm>
          <a:off x="7444955" y="1762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36493</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122577BF-2D1F-49C6-969B-4283034DB367}"/>
            </a:ext>
          </a:extLst>
        </xdr:cNvPr>
        <xdr:cNvSpPr txBox="1"/>
      </xdr:nvSpPr>
      <xdr:spPr>
        <a:xfrm>
          <a:off x="6670255" y="1763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50933</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60BBAE1D-05AB-4735-90B2-BD8D4578C992}"/>
            </a:ext>
          </a:extLst>
        </xdr:cNvPr>
        <xdr:cNvSpPr txBox="1"/>
      </xdr:nvSpPr>
      <xdr:spPr>
        <a:xfrm>
          <a:off x="5872695" y="1765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100</xdr:row>
      <xdr:rowOff>39988</xdr:rowOff>
    </xdr:from>
    <xdr:ext cx="690189" cy="259045"/>
    <xdr:sp macro="" textlink="">
      <xdr:nvSpPr>
        <xdr:cNvPr id="486" name="n_1mainValue【港湾・漁港】&#10;一人当たり有形固定資産（償却資産）額">
          <a:extLst>
            <a:ext uri="{FF2B5EF4-FFF2-40B4-BE49-F238E27FC236}">
              <a16:creationId xmlns:a16="http://schemas.microsoft.com/office/drawing/2014/main" id="{47E7E234-7401-45E5-B9A9-8B7E5A85553B}"/>
            </a:ext>
          </a:extLst>
        </xdr:cNvPr>
        <xdr:cNvSpPr txBox="1"/>
      </xdr:nvSpPr>
      <xdr:spPr>
        <a:xfrm>
          <a:off x="8184225" y="168039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100</xdr:row>
      <xdr:rowOff>71291</xdr:rowOff>
    </xdr:from>
    <xdr:ext cx="690189" cy="259045"/>
    <xdr:sp macro="" textlink="">
      <xdr:nvSpPr>
        <xdr:cNvPr id="487" name="n_2mainValue【港湾・漁港】&#10;一人当たり有形固定資産（償却資産）額">
          <a:extLst>
            <a:ext uri="{FF2B5EF4-FFF2-40B4-BE49-F238E27FC236}">
              <a16:creationId xmlns:a16="http://schemas.microsoft.com/office/drawing/2014/main" id="{1D9FF160-8375-4ACD-B244-41A30394C9CD}"/>
            </a:ext>
          </a:extLst>
        </xdr:cNvPr>
        <xdr:cNvSpPr txBox="1"/>
      </xdr:nvSpPr>
      <xdr:spPr>
        <a:xfrm>
          <a:off x="7399365" y="168352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100</xdr:row>
      <xdr:rowOff>100914</xdr:rowOff>
    </xdr:from>
    <xdr:ext cx="690189" cy="259045"/>
    <xdr:sp macro="" textlink="">
      <xdr:nvSpPr>
        <xdr:cNvPr id="488" name="n_3mainValue【港湾・漁港】&#10;一人当たり有形固定資産（償却資産）額">
          <a:extLst>
            <a:ext uri="{FF2B5EF4-FFF2-40B4-BE49-F238E27FC236}">
              <a16:creationId xmlns:a16="http://schemas.microsoft.com/office/drawing/2014/main" id="{E8D541A3-B643-4A9A-8233-D962B0E78D29}"/>
            </a:ext>
          </a:extLst>
        </xdr:cNvPr>
        <xdr:cNvSpPr txBox="1"/>
      </xdr:nvSpPr>
      <xdr:spPr>
        <a:xfrm>
          <a:off x="6624665" y="168649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100</xdr:row>
      <xdr:rowOff>130188</xdr:rowOff>
    </xdr:from>
    <xdr:ext cx="690189" cy="259045"/>
    <xdr:sp macro="" textlink="">
      <xdr:nvSpPr>
        <xdr:cNvPr id="489" name="n_4mainValue【港湾・漁港】&#10;一人当たり有形固定資産（償却資産）額">
          <a:extLst>
            <a:ext uri="{FF2B5EF4-FFF2-40B4-BE49-F238E27FC236}">
              <a16:creationId xmlns:a16="http://schemas.microsoft.com/office/drawing/2014/main" id="{9EF11273-A01F-462E-960F-641981671325}"/>
            </a:ext>
          </a:extLst>
        </xdr:cNvPr>
        <xdr:cNvSpPr txBox="1"/>
      </xdr:nvSpPr>
      <xdr:spPr>
        <a:xfrm>
          <a:off x="5849965" y="168941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56DBE613-F081-4CD1-AD47-538DB15531B3}"/>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AE1EFA7D-3BA5-4BAE-899C-5F7D5B1A601F}"/>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0E140D10-861A-421E-A48C-892193F96232}"/>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B97A3833-F5AE-4159-BADA-75A1E2C25C0D}"/>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4CED0605-74E9-4402-BBF6-2189803482C8}"/>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3A428E6B-4E62-43FD-A2B9-04499DA3925A}"/>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79BF9BA2-68D5-4D73-AEE6-1F0BA53CD4C9}"/>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48C6EF68-B866-43A3-BDAF-935D93357EFA}"/>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A00B42E7-2439-43D6-A419-6620B74EA21D}"/>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9547A1C8-163E-418E-AF1A-B7BABCC4926F}"/>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3315E57F-3C2E-4D80-A7FC-8E5D22F64B03}"/>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1549D98D-6274-489B-9218-A1FC4CE8E627}"/>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DC08BFE4-46A4-4CDA-BB08-22F373A17367}"/>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B3C25D40-50FA-497F-AFE6-C733294EB32F}"/>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84BD7160-5B8F-42ED-97B8-9E8698C0FCE2}"/>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C1BD6D8A-20A8-4981-BEE5-FC057E333C83}"/>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CD8ED102-C683-4A26-BE7B-00463642B532}"/>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B19441D1-61DB-48A1-9E7A-B80F5DEED3D5}"/>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67E8A599-07BF-4AD4-8EA6-707904BC06BE}"/>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6D92EA5B-4C4D-444F-B6E8-C3A6BB873E8B}"/>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E2C52E36-1239-4415-8B7E-C3DE68F4B022}"/>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F511090D-8632-4D7F-A13B-1D0EE20F5776}"/>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48080988-896D-401A-97B6-105757AFC649}"/>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id="{11380CB5-5CB8-4073-B45F-344B8D717942}"/>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41</xdr:row>
      <xdr:rowOff>160020</xdr:rowOff>
    </xdr:to>
    <xdr:cxnSp macro="">
      <xdr:nvCxnSpPr>
        <xdr:cNvPr id="514" name="直線コネクタ 513">
          <a:extLst>
            <a:ext uri="{FF2B5EF4-FFF2-40B4-BE49-F238E27FC236}">
              <a16:creationId xmlns:a16="http://schemas.microsoft.com/office/drawing/2014/main" id="{06F43CA0-095C-471D-B6FB-B9048C555A1A}"/>
            </a:ext>
          </a:extLst>
        </xdr:cNvPr>
        <xdr:cNvCxnSpPr/>
      </xdr:nvCxnSpPr>
      <xdr:spPr>
        <a:xfrm flipV="1">
          <a:off x="14375764" y="56997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15" name="【認定こども園・幼稚園・保育所】&#10;有形固定資産減価償却率最小値テキスト">
          <a:extLst>
            <a:ext uri="{FF2B5EF4-FFF2-40B4-BE49-F238E27FC236}">
              <a16:creationId xmlns:a16="http://schemas.microsoft.com/office/drawing/2014/main" id="{B111B7FB-D9AF-47E2-B58D-FD95780E90A8}"/>
            </a:ext>
          </a:extLst>
        </xdr:cNvPr>
        <xdr:cNvSpPr txBox="1"/>
      </xdr:nvSpPr>
      <xdr:spPr>
        <a:xfrm>
          <a:off x="144145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16" name="直線コネクタ 515">
          <a:extLst>
            <a:ext uri="{FF2B5EF4-FFF2-40B4-BE49-F238E27FC236}">
              <a16:creationId xmlns:a16="http://schemas.microsoft.com/office/drawing/2014/main" id="{A50CFCF6-366A-4DB9-A145-F98A327BBDE0}"/>
            </a:ext>
          </a:extLst>
        </xdr:cNvPr>
        <xdr:cNvCxnSpPr/>
      </xdr:nvCxnSpPr>
      <xdr:spPr>
        <a:xfrm>
          <a:off x="14287500" y="703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517" name="【認定こども園・幼稚園・保育所】&#10;有形固定資産減価償却率最大値テキスト">
          <a:extLst>
            <a:ext uri="{FF2B5EF4-FFF2-40B4-BE49-F238E27FC236}">
              <a16:creationId xmlns:a16="http://schemas.microsoft.com/office/drawing/2014/main" id="{E35F6881-CB36-46BF-B577-378301A8F11B}"/>
            </a:ext>
          </a:extLst>
        </xdr:cNvPr>
        <xdr:cNvSpPr txBox="1"/>
      </xdr:nvSpPr>
      <xdr:spPr>
        <a:xfrm>
          <a:off x="14414500" y="547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518" name="直線コネクタ 517">
          <a:extLst>
            <a:ext uri="{FF2B5EF4-FFF2-40B4-BE49-F238E27FC236}">
              <a16:creationId xmlns:a16="http://schemas.microsoft.com/office/drawing/2014/main" id="{A7E9CC88-B1E3-4905-AA25-851771D2B13E}"/>
            </a:ext>
          </a:extLst>
        </xdr:cNvPr>
        <xdr:cNvCxnSpPr/>
      </xdr:nvCxnSpPr>
      <xdr:spPr>
        <a:xfrm>
          <a:off x="14287500" y="569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id="{7626C841-A2D5-49D9-BF47-F12173D48290}"/>
            </a:ext>
          </a:extLst>
        </xdr:cNvPr>
        <xdr:cNvSpPr txBox="1"/>
      </xdr:nvSpPr>
      <xdr:spPr>
        <a:xfrm>
          <a:off x="144145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20" name="フローチャート: 判断 519">
          <a:extLst>
            <a:ext uri="{FF2B5EF4-FFF2-40B4-BE49-F238E27FC236}">
              <a16:creationId xmlns:a16="http://schemas.microsoft.com/office/drawing/2014/main" id="{A3E49C84-DC71-4292-8396-EADB0DE34F0E}"/>
            </a:ext>
          </a:extLst>
        </xdr:cNvPr>
        <xdr:cNvSpPr/>
      </xdr:nvSpPr>
      <xdr:spPr>
        <a:xfrm>
          <a:off x="14325600" y="63423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48260</xdr:rowOff>
    </xdr:from>
    <xdr:to>
      <xdr:col>81</xdr:col>
      <xdr:colOff>101600</xdr:colOff>
      <xdr:row>37</xdr:row>
      <xdr:rowOff>149860</xdr:rowOff>
    </xdr:to>
    <xdr:sp macro="" textlink="">
      <xdr:nvSpPr>
        <xdr:cNvPr id="521" name="フローチャート: 判断 520">
          <a:extLst>
            <a:ext uri="{FF2B5EF4-FFF2-40B4-BE49-F238E27FC236}">
              <a16:creationId xmlns:a16="http://schemas.microsoft.com/office/drawing/2014/main" id="{18F13A47-6D55-4586-8667-51B2D85B5146}"/>
            </a:ext>
          </a:extLst>
        </xdr:cNvPr>
        <xdr:cNvSpPr/>
      </xdr:nvSpPr>
      <xdr:spPr>
        <a:xfrm>
          <a:off x="13578840" y="62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522" name="フローチャート: 判断 521">
          <a:extLst>
            <a:ext uri="{FF2B5EF4-FFF2-40B4-BE49-F238E27FC236}">
              <a16:creationId xmlns:a16="http://schemas.microsoft.com/office/drawing/2014/main" id="{09F05B7D-218E-4341-9F8B-14C835501C5D}"/>
            </a:ext>
          </a:extLst>
        </xdr:cNvPr>
        <xdr:cNvSpPr/>
      </xdr:nvSpPr>
      <xdr:spPr>
        <a:xfrm>
          <a:off x="12804140" y="6294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53975</xdr:rowOff>
    </xdr:from>
    <xdr:to>
      <xdr:col>72</xdr:col>
      <xdr:colOff>38100</xdr:colOff>
      <xdr:row>37</xdr:row>
      <xdr:rowOff>155575</xdr:rowOff>
    </xdr:to>
    <xdr:sp macro="" textlink="">
      <xdr:nvSpPr>
        <xdr:cNvPr id="523" name="フローチャート: 判断 522">
          <a:extLst>
            <a:ext uri="{FF2B5EF4-FFF2-40B4-BE49-F238E27FC236}">
              <a16:creationId xmlns:a16="http://schemas.microsoft.com/office/drawing/2014/main" id="{58D88047-30D1-4DDA-9393-2D602437E66F}"/>
            </a:ext>
          </a:extLst>
        </xdr:cNvPr>
        <xdr:cNvSpPr/>
      </xdr:nvSpPr>
      <xdr:spPr>
        <a:xfrm>
          <a:off x="12029440" y="62566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524" name="フローチャート: 判断 523">
          <a:extLst>
            <a:ext uri="{FF2B5EF4-FFF2-40B4-BE49-F238E27FC236}">
              <a16:creationId xmlns:a16="http://schemas.microsoft.com/office/drawing/2014/main" id="{0271910C-AA71-45DB-8D66-161201B7531F}"/>
            </a:ext>
          </a:extLst>
        </xdr:cNvPr>
        <xdr:cNvSpPr/>
      </xdr:nvSpPr>
      <xdr:spPr>
        <a:xfrm>
          <a:off x="11231880" y="6306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4ABA31E4-76D0-454A-8AB9-F695086A4066}"/>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FD935105-7AEF-4CFF-8DE2-CBE1B3BB612F}"/>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AEF9D8AD-0DB3-4A0A-BAF2-610D82A49BEB}"/>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37C38972-73D5-4A6A-8C10-AA4A5FAE3278}"/>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13B863A-E29A-4166-8FB3-AB0CFA9ABE63}"/>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74930</xdr:rowOff>
    </xdr:from>
    <xdr:to>
      <xdr:col>85</xdr:col>
      <xdr:colOff>177800</xdr:colOff>
      <xdr:row>40</xdr:row>
      <xdr:rowOff>5080</xdr:rowOff>
    </xdr:to>
    <xdr:sp macro="" textlink="">
      <xdr:nvSpPr>
        <xdr:cNvPr id="530" name="楕円 529">
          <a:extLst>
            <a:ext uri="{FF2B5EF4-FFF2-40B4-BE49-F238E27FC236}">
              <a16:creationId xmlns:a16="http://schemas.microsoft.com/office/drawing/2014/main" id="{C1B17232-3927-406D-B6AF-BE93B806E17D}"/>
            </a:ext>
          </a:extLst>
        </xdr:cNvPr>
        <xdr:cNvSpPr/>
      </xdr:nvSpPr>
      <xdr:spPr>
        <a:xfrm>
          <a:off x="14325600" y="66128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53357</xdr:rowOff>
    </xdr:from>
    <xdr:ext cx="405111" cy="259045"/>
    <xdr:sp macro="" textlink="">
      <xdr:nvSpPr>
        <xdr:cNvPr id="531" name="【認定こども園・幼稚園・保育所】&#10;有形固定資産減価償却率該当値テキスト">
          <a:extLst>
            <a:ext uri="{FF2B5EF4-FFF2-40B4-BE49-F238E27FC236}">
              <a16:creationId xmlns:a16="http://schemas.microsoft.com/office/drawing/2014/main" id="{A36D8EA4-7E0E-4D37-BFAD-4B1186D0055C}"/>
            </a:ext>
          </a:extLst>
        </xdr:cNvPr>
        <xdr:cNvSpPr txBox="1"/>
      </xdr:nvSpPr>
      <xdr:spPr>
        <a:xfrm>
          <a:off x="14414500"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23495</xdr:rowOff>
    </xdr:from>
    <xdr:to>
      <xdr:col>81</xdr:col>
      <xdr:colOff>101600</xdr:colOff>
      <xdr:row>39</xdr:row>
      <xdr:rowOff>125095</xdr:rowOff>
    </xdr:to>
    <xdr:sp macro="" textlink="">
      <xdr:nvSpPr>
        <xdr:cNvPr id="532" name="楕円 531">
          <a:extLst>
            <a:ext uri="{FF2B5EF4-FFF2-40B4-BE49-F238E27FC236}">
              <a16:creationId xmlns:a16="http://schemas.microsoft.com/office/drawing/2014/main" id="{1C526F23-12CC-4A81-BF23-4B1AF6164081}"/>
            </a:ext>
          </a:extLst>
        </xdr:cNvPr>
        <xdr:cNvSpPr/>
      </xdr:nvSpPr>
      <xdr:spPr>
        <a:xfrm>
          <a:off x="1357884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74295</xdr:rowOff>
    </xdr:from>
    <xdr:to>
      <xdr:col>85</xdr:col>
      <xdr:colOff>127000</xdr:colOff>
      <xdr:row>39</xdr:row>
      <xdr:rowOff>125730</xdr:rowOff>
    </xdr:to>
    <xdr:cxnSp macro="">
      <xdr:nvCxnSpPr>
        <xdr:cNvPr id="533" name="直線コネクタ 532">
          <a:extLst>
            <a:ext uri="{FF2B5EF4-FFF2-40B4-BE49-F238E27FC236}">
              <a16:creationId xmlns:a16="http://schemas.microsoft.com/office/drawing/2014/main" id="{26420FF9-6D68-4749-86D8-49508A143E2D}"/>
            </a:ext>
          </a:extLst>
        </xdr:cNvPr>
        <xdr:cNvCxnSpPr/>
      </xdr:nvCxnSpPr>
      <xdr:spPr>
        <a:xfrm>
          <a:off x="13629640" y="6612255"/>
          <a:ext cx="7467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166370</xdr:rowOff>
    </xdr:from>
    <xdr:to>
      <xdr:col>76</xdr:col>
      <xdr:colOff>165100</xdr:colOff>
      <xdr:row>39</xdr:row>
      <xdr:rowOff>96520</xdr:rowOff>
    </xdr:to>
    <xdr:sp macro="" textlink="">
      <xdr:nvSpPr>
        <xdr:cNvPr id="534" name="楕円 533">
          <a:extLst>
            <a:ext uri="{FF2B5EF4-FFF2-40B4-BE49-F238E27FC236}">
              <a16:creationId xmlns:a16="http://schemas.microsoft.com/office/drawing/2014/main" id="{EBA0E55B-A890-4251-BB4B-89F02DB07FB6}"/>
            </a:ext>
          </a:extLst>
        </xdr:cNvPr>
        <xdr:cNvSpPr/>
      </xdr:nvSpPr>
      <xdr:spPr>
        <a:xfrm>
          <a:off x="12804140" y="653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45720</xdr:rowOff>
    </xdr:from>
    <xdr:to>
      <xdr:col>81</xdr:col>
      <xdr:colOff>50800</xdr:colOff>
      <xdr:row>39</xdr:row>
      <xdr:rowOff>74295</xdr:rowOff>
    </xdr:to>
    <xdr:cxnSp macro="">
      <xdr:nvCxnSpPr>
        <xdr:cNvPr id="535" name="直線コネクタ 534">
          <a:extLst>
            <a:ext uri="{FF2B5EF4-FFF2-40B4-BE49-F238E27FC236}">
              <a16:creationId xmlns:a16="http://schemas.microsoft.com/office/drawing/2014/main" id="{3EC35319-5D55-4050-82E7-D141338461A3}"/>
            </a:ext>
          </a:extLst>
        </xdr:cNvPr>
        <xdr:cNvCxnSpPr/>
      </xdr:nvCxnSpPr>
      <xdr:spPr>
        <a:xfrm>
          <a:off x="12854940" y="658368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124460</xdr:rowOff>
    </xdr:from>
    <xdr:to>
      <xdr:col>72</xdr:col>
      <xdr:colOff>38100</xdr:colOff>
      <xdr:row>39</xdr:row>
      <xdr:rowOff>54610</xdr:rowOff>
    </xdr:to>
    <xdr:sp macro="" textlink="">
      <xdr:nvSpPr>
        <xdr:cNvPr id="536" name="楕円 535">
          <a:extLst>
            <a:ext uri="{FF2B5EF4-FFF2-40B4-BE49-F238E27FC236}">
              <a16:creationId xmlns:a16="http://schemas.microsoft.com/office/drawing/2014/main" id="{A954F3EC-844B-4F44-806A-D512B5EB7C65}"/>
            </a:ext>
          </a:extLst>
        </xdr:cNvPr>
        <xdr:cNvSpPr/>
      </xdr:nvSpPr>
      <xdr:spPr>
        <a:xfrm>
          <a:off x="12029440" y="64947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3810</xdr:rowOff>
    </xdr:from>
    <xdr:to>
      <xdr:col>76</xdr:col>
      <xdr:colOff>114300</xdr:colOff>
      <xdr:row>39</xdr:row>
      <xdr:rowOff>45720</xdr:rowOff>
    </xdr:to>
    <xdr:cxnSp macro="">
      <xdr:nvCxnSpPr>
        <xdr:cNvPr id="537" name="直線コネクタ 536">
          <a:extLst>
            <a:ext uri="{FF2B5EF4-FFF2-40B4-BE49-F238E27FC236}">
              <a16:creationId xmlns:a16="http://schemas.microsoft.com/office/drawing/2014/main" id="{55051655-18E8-4835-9293-FBDA605716CB}"/>
            </a:ext>
          </a:extLst>
        </xdr:cNvPr>
        <xdr:cNvCxnSpPr/>
      </xdr:nvCxnSpPr>
      <xdr:spPr>
        <a:xfrm>
          <a:off x="12072620" y="654177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101600</xdr:rowOff>
    </xdr:from>
    <xdr:to>
      <xdr:col>67</xdr:col>
      <xdr:colOff>101600</xdr:colOff>
      <xdr:row>39</xdr:row>
      <xdr:rowOff>31750</xdr:rowOff>
    </xdr:to>
    <xdr:sp macro="" textlink="">
      <xdr:nvSpPr>
        <xdr:cNvPr id="538" name="楕円 537">
          <a:extLst>
            <a:ext uri="{FF2B5EF4-FFF2-40B4-BE49-F238E27FC236}">
              <a16:creationId xmlns:a16="http://schemas.microsoft.com/office/drawing/2014/main" id="{7B1132FA-C299-4188-AFD7-1F9D915B493B}"/>
            </a:ext>
          </a:extLst>
        </xdr:cNvPr>
        <xdr:cNvSpPr/>
      </xdr:nvSpPr>
      <xdr:spPr>
        <a:xfrm>
          <a:off x="11231880" y="647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152400</xdr:rowOff>
    </xdr:from>
    <xdr:to>
      <xdr:col>71</xdr:col>
      <xdr:colOff>177800</xdr:colOff>
      <xdr:row>39</xdr:row>
      <xdr:rowOff>3810</xdr:rowOff>
    </xdr:to>
    <xdr:cxnSp macro="">
      <xdr:nvCxnSpPr>
        <xdr:cNvPr id="539" name="直線コネクタ 538">
          <a:extLst>
            <a:ext uri="{FF2B5EF4-FFF2-40B4-BE49-F238E27FC236}">
              <a16:creationId xmlns:a16="http://schemas.microsoft.com/office/drawing/2014/main" id="{94E3DFEF-EBA3-479E-BF24-537AD8CE43A4}"/>
            </a:ext>
          </a:extLst>
        </xdr:cNvPr>
        <xdr:cNvCxnSpPr/>
      </xdr:nvCxnSpPr>
      <xdr:spPr>
        <a:xfrm>
          <a:off x="11282680" y="652272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166387</xdr:rowOff>
    </xdr:from>
    <xdr:ext cx="405111" cy="259045"/>
    <xdr:sp macro="" textlink="">
      <xdr:nvSpPr>
        <xdr:cNvPr id="540" name="n_1aveValue【認定こども園・幼稚園・保育所】&#10;有形固定資産減価償却率">
          <a:extLst>
            <a:ext uri="{FF2B5EF4-FFF2-40B4-BE49-F238E27FC236}">
              <a16:creationId xmlns:a16="http://schemas.microsoft.com/office/drawing/2014/main" id="{B34274C9-E13A-4E26-AEBB-700F1986CA0F}"/>
            </a:ext>
          </a:extLst>
        </xdr:cNvPr>
        <xdr:cNvSpPr txBox="1"/>
      </xdr:nvSpPr>
      <xdr:spPr>
        <a:xfrm>
          <a:off x="134372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541" name="n_2aveValue【認定こども園・幼稚園・保育所】&#10;有形固定資産減価償却率">
          <a:extLst>
            <a:ext uri="{FF2B5EF4-FFF2-40B4-BE49-F238E27FC236}">
              <a16:creationId xmlns:a16="http://schemas.microsoft.com/office/drawing/2014/main" id="{FC1C34AE-5CB7-460E-BFCD-E57EE7F09CCE}"/>
            </a:ext>
          </a:extLst>
        </xdr:cNvPr>
        <xdr:cNvSpPr txBox="1"/>
      </xdr:nvSpPr>
      <xdr:spPr>
        <a:xfrm>
          <a:off x="126752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652</xdr:rowOff>
    </xdr:from>
    <xdr:ext cx="405111" cy="259045"/>
    <xdr:sp macro="" textlink="">
      <xdr:nvSpPr>
        <xdr:cNvPr id="542" name="n_3aveValue【認定こども園・幼稚園・保育所】&#10;有形固定資産減価償却率">
          <a:extLst>
            <a:ext uri="{FF2B5EF4-FFF2-40B4-BE49-F238E27FC236}">
              <a16:creationId xmlns:a16="http://schemas.microsoft.com/office/drawing/2014/main" id="{9356290D-A192-4CE5-8025-680B480F9FD9}"/>
            </a:ext>
          </a:extLst>
        </xdr:cNvPr>
        <xdr:cNvSpPr txBox="1"/>
      </xdr:nvSpPr>
      <xdr:spPr>
        <a:xfrm>
          <a:off x="119005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50182</xdr:rowOff>
    </xdr:from>
    <xdr:ext cx="405111" cy="259045"/>
    <xdr:sp macro="" textlink="">
      <xdr:nvSpPr>
        <xdr:cNvPr id="543" name="n_4aveValue【認定こども園・幼稚園・保育所】&#10;有形固定資産減価償却率">
          <a:extLst>
            <a:ext uri="{FF2B5EF4-FFF2-40B4-BE49-F238E27FC236}">
              <a16:creationId xmlns:a16="http://schemas.microsoft.com/office/drawing/2014/main" id="{BB971B1D-4652-4F11-B1EC-907391094601}"/>
            </a:ext>
          </a:extLst>
        </xdr:cNvPr>
        <xdr:cNvSpPr txBox="1"/>
      </xdr:nvSpPr>
      <xdr:spPr>
        <a:xfrm>
          <a:off x="1110298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116222</xdr:rowOff>
    </xdr:from>
    <xdr:ext cx="405111" cy="259045"/>
    <xdr:sp macro="" textlink="">
      <xdr:nvSpPr>
        <xdr:cNvPr id="544" name="n_1mainValue【認定こども園・幼稚園・保育所】&#10;有形固定資産減価償却率">
          <a:extLst>
            <a:ext uri="{FF2B5EF4-FFF2-40B4-BE49-F238E27FC236}">
              <a16:creationId xmlns:a16="http://schemas.microsoft.com/office/drawing/2014/main" id="{6BEAB2A5-BC00-4E26-AC6A-654BF5BED4EE}"/>
            </a:ext>
          </a:extLst>
        </xdr:cNvPr>
        <xdr:cNvSpPr txBox="1"/>
      </xdr:nvSpPr>
      <xdr:spPr>
        <a:xfrm>
          <a:off x="134372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87647</xdr:rowOff>
    </xdr:from>
    <xdr:ext cx="405111" cy="259045"/>
    <xdr:sp macro="" textlink="">
      <xdr:nvSpPr>
        <xdr:cNvPr id="545" name="n_2mainValue【認定こども園・幼稚園・保育所】&#10;有形固定資産減価償却率">
          <a:extLst>
            <a:ext uri="{FF2B5EF4-FFF2-40B4-BE49-F238E27FC236}">
              <a16:creationId xmlns:a16="http://schemas.microsoft.com/office/drawing/2014/main" id="{74ED8009-A4AD-4FAE-BAC8-CDDE130659D4}"/>
            </a:ext>
          </a:extLst>
        </xdr:cNvPr>
        <xdr:cNvSpPr txBox="1"/>
      </xdr:nvSpPr>
      <xdr:spPr>
        <a:xfrm>
          <a:off x="126752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45737</xdr:rowOff>
    </xdr:from>
    <xdr:ext cx="405111" cy="259045"/>
    <xdr:sp macro="" textlink="">
      <xdr:nvSpPr>
        <xdr:cNvPr id="546" name="n_3mainValue【認定こども園・幼稚園・保育所】&#10;有形固定資産減価償却率">
          <a:extLst>
            <a:ext uri="{FF2B5EF4-FFF2-40B4-BE49-F238E27FC236}">
              <a16:creationId xmlns:a16="http://schemas.microsoft.com/office/drawing/2014/main" id="{757A5513-B7C3-48A8-95A2-B7EEE94A11CC}"/>
            </a:ext>
          </a:extLst>
        </xdr:cNvPr>
        <xdr:cNvSpPr txBox="1"/>
      </xdr:nvSpPr>
      <xdr:spPr>
        <a:xfrm>
          <a:off x="119005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22877</xdr:rowOff>
    </xdr:from>
    <xdr:ext cx="405111" cy="259045"/>
    <xdr:sp macro="" textlink="">
      <xdr:nvSpPr>
        <xdr:cNvPr id="547" name="n_4mainValue【認定こども園・幼稚園・保育所】&#10;有形固定資産減価償却率">
          <a:extLst>
            <a:ext uri="{FF2B5EF4-FFF2-40B4-BE49-F238E27FC236}">
              <a16:creationId xmlns:a16="http://schemas.microsoft.com/office/drawing/2014/main" id="{015750C2-084D-49F0-B604-56D55F3A1F7E}"/>
            </a:ext>
          </a:extLst>
        </xdr:cNvPr>
        <xdr:cNvSpPr txBox="1"/>
      </xdr:nvSpPr>
      <xdr:spPr>
        <a:xfrm>
          <a:off x="1110298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4958F3C2-D469-4C2B-9ED4-C2E80A648DC4}"/>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293F58C2-1848-47EB-8BF5-94FFE10E8CB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1F782C6F-5E75-454B-829C-0D79FAEAF5CA}"/>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86B0D32F-4AA0-4013-B9FC-F4C1B22ABCD9}"/>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D396E24D-AD53-4A58-8FFC-321FFA2E8FBB}"/>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C0586069-426D-427B-AA01-7FDFC4A069A8}"/>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43AAEE4F-BAA4-44B8-80B4-EDAACC38B788}"/>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BD6C11CD-BF98-430B-B9A8-FB31AD843B4D}"/>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85BCA7CD-6967-41AE-AA1A-872CED3D4CBB}"/>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EF3BAAE5-5BEB-4A5D-86C9-DF8C18AAF494}"/>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a:extLst>
            <a:ext uri="{FF2B5EF4-FFF2-40B4-BE49-F238E27FC236}">
              <a16:creationId xmlns:a16="http://schemas.microsoft.com/office/drawing/2014/main" id="{85699A34-B443-4E21-BCC6-0EA939FBDBFD}"/>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9" name="テキスト ボックス 558">
          <a:extLst>
            <a:ext uri="{FF2B5EF4-FFF2-40B4-BE49-F238E27FC236}">
              <a16:creationId xmlns:a16="http://schemas.microsoft.com/office/drawing/2014/main" id="{0DB37321-5ABC-4187-B30C-1853A8D170BC}"/>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a:extLst>
            <a:ext uri="{FF2B5EF4-FFF2-40B4-BE49-F238E27FC236}">
              <a16:creationId xmlns:a16="http://schemas.microsoft.com/office/drawing/2014/main" id="{B03A430A-F733-4ACC-A113-8B5481D17CB2}"/>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1" name="テキスト ボックス 560">
          <a:extLst>
            <a:ext uri="{FF2B5EF4-FFF2-40B4-BE49-F238E27FC236}">
              <a16:creationId xmlns:a16="http://schemas.microsoft.com/office/drawing/2014/main" id="{9D81EAE5-2C34-43EA-ABEB-E545CF78986E}"/>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a:extLst>
            <a:ext uri="{FF2B5EF4-FFF2-40B4-BE49-F238E27FC236}">
              <a16:creationId xmlns:a16="http://schemas.microsoft.com/office/drawing/2014/main" id="{F7F4575C-9252-4C82-A626-C44A072EC011}"/>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3" name="テキスト ボックス 562">
          <a:extLst>
            <a:ext uri="{FF2B5EF4-FFF2-40B4-BE49-F238E27FC236}">
              <a16:creationId xmlns:a16="http://schemas.microsoft.com/office/drawing/2014/main" id="{A87A1689-9535-426F-A487-0A1F8C310058}"/>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a:extLst>
            <a:ext uri="{FF2B5EF4-FFF2-40B4-BE49-F238E27FC236}">
              <a16:creationId xmlns:a16="http://schemas.microsoft.com/office/drawing/2014/main" id="{9D1CF0F0-2993-494A-8873-10A061BA17ED}"/>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5" name="テキスト ボックス 564">
          <a:extLst>
            <a:ext uri="{FF2B5EF4-FFF2-40B4-BE49-F238E27FC236}">
              <a16:creationId xmlns:a16="http://schemas.microsoft.com/office/drawing/2014/main" id="{78DA8C72-9A70-4C2E-B57E-F24C810282F7}"/>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a:extLst>
            <a:ext uri="{FF2B5EF4-FFF2-40B4-BE49-F238E27FC236}">
              <a16:creationId xmlns:a16="http://schemas.microsoft.com/office/drawing/2014/main" id="{761D2324-2EAA-4D35-AF11-423695FF23C1}"/>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7" name="テキスト ボックス 566">
          <a:extLst>
            <a:ext uri="{FF2B5EF4-FFF2-40B4-BE49-F238E27FC236}">
              <a16:creationId xmlns:a16="http://schemas.microsoft.com/office/drawing/2014/main" id="{0E8CA350-3B28-4298-BE35-D6362B77BCAE}"/>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a:extLst>
            <a:ext uri="{FF2B5EF4-FFF2-40B4-BE49-F238E27FC236}">
              <a16:creationId xmlns:a16="http://schemas.microsoft.com/office/drawing/2014/main" id="{68C2F2FB-96F6-4155-B175-1965C4F43853}"/>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9" name="テキスト ボックス 568">
          <a:extLst>
            <a:ext uri="{FF2B5EF4-FFF2-40B4-BE49-F238E27FC236}">
              <a16:creationId xmlns:a16="http://schemas.microsoft.com/office/drawing/2014/main" id="{3AB022E8-D280-4E58-891E-69FE017E9C2C}"/>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73A0E423-6B4F-4769-B2D9-94F62726C769}"/>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a:extLst>
            <a:ext uri="{FF2B5EF4-FFF2-40B4-BE49-F238E27FC236}">
              <a16:creationId xmlns:a16="http://schemas.microsoft.com/office/drawing/2014/main" id="{A180146A-2162-47FA-9375-8FBB84AD86D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a:extLst>
            <a:ext uri="{FF2B5EF4-FFF2-40B4-BE49-F238E27FC236}">
              <a16:creationId xmlns:a16="http://schemas.microsoft.com/office/drawing/2014/main" id="{C8466D77-BF4D-46D8-B90C-BE958C563C5A}"/>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90896</xdr:rowOff>
    </xdr:from>
    <xdr:to>
      <xdr:col>116</xdr:col>
      <xdr:colOff>62864</xdr:colOff>
      <xdr:row>41</xdr:row>
      <xdr:rowOff>64770</xdr:rowOff>
    </xdr:to>
    <xdr:cxnSp macro="">
      <xdr:nvCxnSpPr>
        <xdr:cNvPr id="573" name="直線コネクタ 572">
          <a:extLst>
            <a:ext uri="{FF2B5EF4-FFF2-40B4-BE49-F238E27FC236}">
              <a16:creationId xmlns:a16="http://schemas.microsoft.com/office/drawing/2014/main" id="{63EA98D3-1996-49B3-8A7C-A166A608CC99}"/>
            </a:ext>
          </a:extLst>
        </xdr:cNvPr>
        <xdr:cNvCxnSpPr/>
      </xdr:nvCxnSpPr>
      <xdr:spPr>
        <a:xfrm flipV="1">
          <a:off x="19509104" y="5623016"/>
          <a:ext cx="0" cy="131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574" name="【認定こども園・幼稚園・保育所】&#10;一人当たり面積最小値テキスト">
          <a:extLst>
            <a:ext uri="{FF2B5EF4-FFF2-40B4-BE49-F238E27FC236}">
              <a16:creationId xmlns:a16="http://schemas.microsoft.com/office/drawing/2014/main" id="{2DC52547-E7B9-4829-BA39-9DB2A132EB44}"/>
            </a:ext>
          </a:extLst>
        </xdr:cNvPr>
        <xdr:cNvSpPr txBox="1"/>
      </xdr:nvSpPr>
      <xdr:spPr>
        <a:xfrm>
          <a:off x="19547840"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575" name="直線コネクタ 574">
          <a:extLst>
            <a:ext uri="{FF2B5EF4-FFF2-40B4-BE49-F238E27FC236}">
              <a16:creationId xmlns:a16="http://schemas.microsoft.com/office/drawing/2014/main" id="{3217F286-1234-449B-838B-E6663DAF6BB4}"/>
            </a:ext>
          </a:extLst>
        </xdr:cNvPr>
        <xdr:cNvCxnSpPr/>
      </xdr:nvCxnSpPr>
      <xdr:spPr>
        <a:xfrm>
          <a:off x="19443700" y="693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37573</xdr:rowOff>
    </xdr:from>
    <xdr:ext cx="469744" cy="259045"/>
    <xdr:sp macro="" textlink="">
      <xdr:nvSpPr>
        <xdr:cNvPr id="576" name="【認定こども園・幼稚園・保育所】&#10;一人当たり面積最大値テキスト">
          <a:extLst>
            <a:ext uri="{FF2B5EF4-FFF2-40B4-BE49-F238E27FC236}">
              <a16:creationId xmlns:a16="http://schemas.microsoft.com/office/drawing/2014/main" id="{9937397E-425E-4162-8F21-4EC9F179D8FB}"/>
            </a:ext>
          </a:extLst>
        </xdr:cNvPr>
        <xdr:cNvSpPr txBox="1"/>
      </xdr:nvSpPr>
      <xdr:spPr>
        <a:xfrm>
          <a:off x="19547840" y="540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90896</xdr:rowOff>
    </xdr:from>
    <xdr:to>
      <xdr:col>116</xdr:col>
      <xdr:colOff>152400</xdr:colOff>
      <xdr:row>33</xdr:row>
      <xdr:rowOff>90896</xdr:rowOff>
    </xdr:to>
    <xdr:cxnSp macro="">
      <xdr:nvCxnSpPr>
        <xdr:cNvPr id="577" name="直線コネクタ 576">
          <a:extLst>
            <a:ext uri="{FF2B5EF4-FFF2-40B4-BE49-F238E27FC236}">
              <a16:creationId xmlns:a16="http://schemas.microsoft.com/office/drawing/2014/main" id="{7B5E6AE9-5D92-42FD-B773-723E0BA0C32E}"/>
            </a:ext>
          </a:extLst>
        </xdr:cNvPr>
        <xdr:cNvCxnSpPr/>
      </xdr:nvCxnSpPr>
      <xdr:spPr>
        <a:xfrm>
          <a:off x="19443700" y="5623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170378</xdr:rowOff>
    </xdr:from>
    <xdr:ext cx="469744" cy="259045"/>
    <xdr:sp macro="" textlink="">
      <xdr:nvSpPr>
        <xdr:cNvPr id="578" name="【認定こども園・幼稚園・保育所】&#10;一人当たり面積平均値テキスト">
          <a:extLst>
            <a:ext uri="{FF2B5EF4-FFF2-40B4-BE49-F238E27FC236}">
              <a16:creationId xmlns:a16="http://schemas.microsoft.com/office/drawing/2014/main" id="{FE61E537-8593-4807-B1E0-468EC0E94972}"/>
            </a:ext>
          </a:extLst>
        </xdr:cNvPr>
        <xdr:cNvSpPr txBox="1"/>
      </xdr:nvSpPr>
      <xdr:spPr>
        <a:xfrm>
          <a:off x="19547840" y="620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20501</xdr:rowOff>
    </xdr:from>
    <xdr:to>
      <xdr:col>116</xdr:col>
      <xdr:colOff>114300</xdr:colOff>
      <xdr:row>37</xdr:row>
      <xdr:rowOff>122101</xdr:rowOff>
    </xdr:to>
    <xdr:sp macro="" textlink="">
      <xdr:nvSpPr>
        <xdr:cNvPr id="579" name="フローチャート: 判断 578">
          <a:extLst>
            <a:ext uri="{FF2B5EF4-FFF2-40B4-BE49-F238E27FC236}">
              <a16:creationId xmlns:a16="http://schemas.microsoft.com/office/drawing/2014/main" id="{5542E5E2-85C7-414C-8AA8-337FD831D858}"/>
            </a:ext>
          </a:extLst>
        </xdr:cNvPr>
        <xdr:cNvSpPr/>
      </xdr:nvSpPr>
      <xdr:spPr>
        <a:xfrm>
          <a:off x="19458940" y="622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156028</xdr:rowOff>
    </xdr:from>
    <xdr:to>
      <xdr:col>112</xdr:col>
      <xdr:colOff>38100</xdr:colOff>
      <xdr:row>37</xdr:row>
      <xdr:rowOff>86178</xdr:rowOff>
    </xdr:to>
    <xdr:sp macro="" textlink="">
      <xdr:nvSpPr>
        <xdr:cNvPr id="580" name="フローチャート: 判断 579">
          <a:extLst>
            <a:ext uri="{FF2B5EF4-FFF2-40B4-BE49-F238E27FC236}">
              <a16:creationId xmlns:a16="http://schemas.microsoft.com/office/drawing/2014/main" id="{5F5B58F0-79BA-469A-9E8B-B6DAA1945E63}"/>
            </a:ext>
          </a:extLst>
        </xdr:cNvPr>
        <xdr:cNvSpPr/>
      </xdr:nvSpPr>
      <xdr:spPr>
        <a:xfrm>
          <a:off x="18735040" y="61910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9072</xdr:rowOff>
    </xdr:from>
    <xdr:to>
      <xdr:col>107</xdr:col>
      <xdr:colOff>101600</xdr:colOff>
      <xdr:row>38</xdr:row>
      <xdr:rowOff>110672</xdr:rowOff>
    </xdr:to>
    <xdr:sp macro="" textlink="">
      <xdr:nvSpPr>
        <xdr:cNvPr id="581" name="フローチャート: 判断 580">
          <a:extLst>
            <a:ext uri="{FF2B5EF4-FFF2-40B4-BE49-F238E27FC236}">
              <a16:creationId xmlns:a16="http://schemas.microsoft.com/office/drawing/2014/main" id="{397D8EAE-96BF-4DA6-B3DE-49EF1A4981BA}"/>
            </a:ext>
          </a:extLst>
        </xdr:cNvPr>
        <xdr:cNvSpPr/>
      </xdr:nvSpPr>
      <xdr:spPr>
        <a:xfrm>
          <a:off x="17937480" y="63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22134</xdr:rowOff>
    </xdr:from>
    <xdr:to>
      <xdr:col>102</xdr:col>
      <xdr:colOff>165100</xdr:colOff>
      <xdr:row>38</xdr:row>
      <xdr:rowOff>123734</xdr:rowOff>
    </xdr:to>
    <xdr:sp macro="" textlink="">
      <xdr:nvSpPr>
        <xdr:cNvPr id="582" name="フローチャート: 判断 581">
          <a:extLst>
            <a:ext uri="{FF2B5EF4-FFF2-40B4-BE49-F238E27FC236}">
              <a16:creationId xmlns:a16="http://schemas.microsoft.com/office/drawing/2014/main" id="{3A928A68-A418-4A15-B696-C327D98670E8}"/>
            </a:ext>
          </a:extLst>
        </xdr:cNvPr>
        <xdr:cNvSpPr/>
      </xdr:nvSpPr>
      <xdr:spPr>
        <a:xfrm>
          <a:off x="17162780" y="639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110308</xdr:rowOff>
    </xdr:from>
    <xdr:to>
      <xdr:col>98</xdr:col>
      <xdr:colOff>38100</xdr:colOff>
      <xdr:row>37</xdr:row>
      <xdr:rowOff>40458</xdr:rowOff>
    </xdr:to>
    <xdr:sp macro="" textlink="">
      <xdr:nvSpPr>
        <xdr:cNvPr id="583" name="フローチャート: 判断 582">
          <a:extLst>
            <a:ext uri="{FF2B5EF4-FFF2-40B4-BE49-F238E27FC236}">
              <a16:creationId xmlns:a16="http://schemas.microsoft.com/office/drawing/2014/main" id="{FCB608E0-9875-4D49-8061-0B8D0AD03512}"/>
            </a:ext>
          </a:extLst>
        </xdr:cNvPr>
        <xdr:cNvSpPr/>
      </xdr:nvSpPr>
      <xdr:spPr>
        <a:xfrm>
          <a:off x="16388080" y="61453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D900A64B-E0B5-49DD-804A-CDC0E574938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108C80C6-D09D-40C3-8090-589734446D0F}"/>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DE7A3B64-95DC-4D52-82AA-DC9038D0DCC9}"/>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4EECF76E-1FBE-440D-9431-F25EC9C6AE5C}"/>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2AFA1279-0357-43BE-9D5B-6FAA5148C074}"/>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40096</xdr:rowOff>
    </xdr:from>
    <xdr:to>
      <xdr:col>116</xdr:col>
      <xdr:colOff>114300</xdr:colOff>
      <xdr:row>33</xdr:row>
      <xdr:rowOff>141696</xdr:rowOff>
    </xdr:to>
    <xdr:sp macro="" textlink="">
      <xdr:nvSpPr>
        <xdr:cNvPr id="589" name="楕円 588">
          <a:extLst>
            <a:ext uri="{FF2B5EF4-FFF2-40B4-BE49-F238E27FC236}">
              <a16:creationId xmlns:a16="http://schemas.microsoft.com/office/drawing/2014/main" id="{F8C3158D-BF4F-4D3A-A3DF-C06E3EC8FA27}"/>
            </a:ext>
          </a:extLst>
        </xdr:cNvPr>
        <xdr:cNvSpPr/>
      </xdr:nvSpPr>
      <xdr:spPr>
        <a:xfrm>
          <a:off x="19458940" y="557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164573</xdr:rowOff>
    </xdr:from>
    <xdr:ext cx="469744" cy="259045"/>
    <xdr:sp macro="" textlink="">
      <xdr:nvSpPr>
        <xdr:cNvPr id="590" name="【認定こども園・幼稚園・保育所】&#10;一人当たり面積該当値テキスト">
          <a:extLst>
            <a:ext uri="{FF2B5EF4-FFF2-40B4-BE49-F238E27FC236}">
              <a16:creationId xmlns:a16="http://schemas.microsoft.com/office/drawing/2014/main" id="{5D6FF5C4-8BA0-406C-A360-31744030FD36}"/>
            </a:ext>
          </a:extLst>
        </xdr:cNvPr>
        <xdr:cNvSpPr txBox="1"/>
      </xdr:nvSpPr>
      <xdr:spPr>
        <a:xfrm>
          <a:off x="19547840" y="552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72753</xdr:rowOff>
    </xdr:from>
    <xdr:to>
      <xdr:col>112</xdr:col>
      <xdr:colOff>38100</xdr:colOff>
      <xdr:row>34</xdr:row>
      <xdr:rowOff>2903</xdr:rowOff>
    </xdr:to>
    <xdr:sp macro="" textlink="">
      <xdr:nvSpPr>
        <xdr:cNvPr id="591" name="楕円 590">
          <a:extLst>
            <a:ext uri="{FF2B5EF4-FFF2-40B4-BE49-F238E27FC236}">
              <a16:creationId xmlns:a16="http://schemas.microsoft.com/office/drawing/2014/main" id="{24D72362-AD78-4ADA-A307-36A8166691D7}"/>
            </a:ext>
          </a:extLst>
        </xdr:cNvPr>
        <xdr:cNvSpPr/>
      </xdr:nvSpPr>
      <xdr:spPr>
        <a:xfrm>
          <a:off x="18735040" y="56048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90896</xdr:rowOff>
    </xdr:from>
    <xdr:to>
      <xdr:col>116</xdr:col>
      <xdr:colOff>63500</xdr:colOff>
      <xdr:row>33</xdr:row>
      <xdr:rowOff>123553</xdr:rowOff>
    </xdr:to>
    <xdr:cxnSp macro="">
      <xdr:nvCxnSpPr>
        <xdr:cNvPr id="592" name="直線コネクタ 591">
          <a:extLst>
            <a:ext uri="{FF2B5EF4-FFF2-40B4-BE49-F238E27FC236}">
              <a16:creationId xmlns:a16="http://schemas.microsoft.com/office/drawing/2014/main" id="{0D6B04B7-1446-4F90-A606-87DBA73CBAB9}"/>
            </a:ext>
          </a:extLst>
        </xdr:cNvPr>
        <xdr:cNvCxnSpPr/>
      </xdr:nvCxnSpPr>
      <xdr:spPr>
        <a:xfrm flipV="1">
          <a:off x="18778220" y="5623016"/>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147864</xdr:rowOff>
    </xdr:from>
    <xdr:to>
      <xdr:col>107</xdr:col>
      <xdr:colOff>101600</xdr:colOff>
      <xdr:row>34</xdr:row>
      <xdr:rowOff>78014</xdr:rowOff>
    </xdr:to>
    <xdr:sp macro="" textlink="">
      <xdr:nvSpPr>
        <xdr:cNvPr id="593" name="楕円 592">
          <a:extLst>
            <a:ext uri="{FF2B5EF4-FFF2-40B4-BE49-F238E27FC236}">
              <a16:creationId xmlns:a16="http://schemas.microsoft.com/office/drawing/2014/main" id="{922D9DD5-A2AE-4186-ACB9-AD135F35B87E}"/>
            </a:ext>
          </a:extLst>
        </xdr:cNvPr>
        <xdr:cNvSpPr/>
      </xdr:nvSpPr>
      <xdr:spPr>
        <a:xfrm>
          <a:off x="17937480" y="56799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123553</xdr:rowOff>
    </xdr:from>
    <xdr:to>
      <xdr:col>111</xdr:col>
      <xdr:colOff>177800</xdr:colOff>
      <xdr:row>34</xdr:row>
      <xdr:rowOff>27214</xdr:rowOff>
    </xdr:to>
    <xdr:cxnSp macro="">
      <xdr:nvCxnSpPr>
        <xdr:cNvPr id="594" name="直線コネクタ 593">
          <a:extLst>
            <a:ext uri="{FF2B5EF4-FFF2-40B4-BE49-F238E27FC236}">
              <a16:creationId xmlns:a16="http://schemas.microsoft.com/office/drawing/2014/main" id="{DACA5C51-42E1-405A-B667-E3E354543600}"/>
            </a:ext>
          </a:extLst>
        </xdr:cNvPr>
        <xdr:cNvCxnSpPr/>
      </xdr:nvCxnSpPr>
      <xdr:spPr>
        <a:xfrm flipV="1">
          <a:off x="17988280" y="5655673"/>
          <a:ext cx="789940" cy="7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9072</xdr:rowOff>
    </xdr:from>
    <xdr:to>
      <xdr:col>102</xdr:col>
      <xdr:colOff>165100</xdr:colOff>
      <xdr:row>34</xdr:row>
      <xdr:rowOff>110672</xdr:rowOff>
    </xdr:to>
    <xdr:sp macro="" textlink="">
      <xdr:nvSpPr>
        <xdr:cNvPr id="595" name="楕円 594">
          <a:extLst>
            <a:ext uri="{FF2B5EF4-FFF2-40B4-BE49-F238E27FC236}">
              <a16:creationId xmlns:a16="http://schemas.microsoft.com/office/drawing/2014/main" id="{E7DF8029-4545-4701-8F09-CA2E196C4A4F}"/>
            </a:ext>
          </a:extLst>
        </xdr:cNvPr>
        <xdr:cNvSpPr/>
      </xdr:nvSpPr>
      <xdr:spPr>
        <a:xfrm>
          <a:off x="17162780" y="57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27214</xdr:rowOff>
    </xdr:from>
    <xdr:to>
      <xdr:col>107</xdr:col>
      <xdr:colOff>50800</xdr:colOff>
      <xdr:row>34</xdr:row>
      <xdr:rowOff>59872</xdr:rowOff>
    </xdr:to>
    <xdr:cxnSp macro="">
      <xdr:nvCxnSpPr>
        <xdr:cNvPr id="596" name="直線コネクタ 595">
          <a:extLst>
            <a:ext uri="{FF2B5EF4-FFF2-40B4-BE49-F238E27FC236}">
              <a16:creationId xmlns:a16="http://schemas.microsoft.com/office/drawing/2014/main" id="{B6B36AD0-8FE1-4923-BDC0-4446C1201751}"/>
            </a:ext>
          </a:extLst>
        </xdr:cNvPr>
        <xdr:cNvCxnSpPr/>
      </xdr:nvCxnSpPr>
      <xdr:spPr>
        <a:xfrm flipV="1">
          <a:off x="17213580" y="5726974"/>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44994</xdr:rowOff>
    </xdr:from>
    <xdr:to>
      <xdr:col>98</xdr:col>
      <xdr:colOff>38100</xdr:colOff>
      <xdr:row>34</xdr:row>
      <xdr:rowOff>146594</xdr:rowOff>
    </xdr:to>
    <xdr:sp macro="" textlink="">
      <xdr:nvSpPr>
        <xdr:cNvPr id="597" name="楕円 596">
          <a:extLst>
            <a:ext uri="{FF2B5EF4-FFF2-40B4-BE49-F238E27FC236}">
              <a16:creationId xmlns:a16="http://schemas.microsoft.com/office/drawing/2014/main" id="{7EA712AE-ED28-45C0-A520-D2328415F583}"/>
            </a:ext>
          </a:extLst>
        </xdr:cNvPr>
        <xdr:cNvSpPr/>
      </xdr:nvSpPr>
      <xdr:spPr>
        <a:xfrm>
          <a:off x="16388080" y="57447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59872</xdr:rowOff>
    </xdr:from>
    <xdr:to>
      <xdr:col>102</xdr:col>
      <xdr:colOff>114300</xdr:colOff>
      <xdr:row>34</xdr:row>
      <xdr:rowOff>95794</xdr:rowOff>
    </xdr:to>
    <xdr:cxnSp macro="">
      <xdr:nvCxnSpPr>
        <xdr:cNvPr id="598" name="直線コネクタ 597">
          <a:extLst>
            <a:ext uri="{FF2B5EF4-FFF2-40B4-BE49-F238E27FC236}">
              <a16:creationId xmlns:a16="http://schemas.microsoft.com/office/drawing/2014/main" id="{2DF178EF-6DBF-4E20-B2E1-91D88D1BE4E4}"/>
            </a:ext>
          </a:extLst>
        </xdr:cNvPr>
        <xdr:cNvCxnSpPr/>
      </xdr:nvCxnSpPr>
      <xdr:spPr>
        <a:xfrm flipV="1">
          <a:off x="16431260" y="5759632"/>
          <a:ext cx="7823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77305</xdr:rowOff>
    </xdr:from>
    <xdr:ext cx="469744" cy="259045"/>
    <xdr:sp macro="" textlink="">
      <xdr:nvSpPr>
        <xdr:cNvPr id="599" name="n_1aveValue【認定こども園・幼稚園・保育所】&#10;一人当たり面積">
          <a:extLst>
            <a:ext uri="{FF2B5EF4-FFF2-40B4-BE49-F238E27FC236}">
              <a16:creationId xmlns:a16="http://schemas.microsoft.com/office/drawing/2014/main" id="{0EC8E96C-2D24-48DA-A953-7FCE86B3F555}"/>
            </a:ext>
          </a:extLst>
        </xdr:cNvPr>
        <xdr:cNvSpPr txBox="1"/>
      </xdr:nvSpPr>
      <xdr:spPr>
        <a:xfrm>
          <a:off x="18561127" y="627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101799</xdr:rowOff>
    </xdr:from>
    <xdr:ext cx="469744" cy="259045"/>
    <xdr:sp macro="" textlink="">
      <xdr:nvSpPr>
        <xdr:cNvPr id="600" name="n_2aveValue【認定こども園・幼稚園・保育所】&#10;一人当たり面積">
          <a:extLst>
            <a:ext uri="{FF2B5EF4-FFF2-40B4-BE49-F238E27FC236}">
              <a16:creationId xmlns:a16="http://schemas.microsoft.com/office/drawing/2014/main" id="{81AADF19-E688-42F6-87D9-EFC20F44A8C1}"/>
            </a:ext>
          </a:extLst>
        </xdr:cNvPr>
        <xdr:cNvSpPr txBox="1"/>
      </xdr:nvSpPr>
      <xdr:spPr>
        <a:xfrm>
          <a:off x="17776267" y="647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114861</xdr:rowOff>
    </xdr:from>
    <xdr:ext cx="469744" cy="259045"/>
    <xdr:sp macro="" textlink="">
      <xdr:nvSpPr>
        <xdr:cNvPr id="601" name="n_3aveValue【認定こども園・幼稚園・保育所】&#10;一人当たり面積">
          <a:extLst>
            <a:ext uri="{FF2B5EF4-FFF2-40B4-BE49-F238E27FC236}">
              <a16:creationId xmlns:a16="http://schemas.microsoft.com/office/drawing/2014/main" id="{48CF06D3-E841-4DDF-AEAB-CAFD4CE7AECD}"/>
            </a:ext>
          </a:extLst>
        </xdr:cNvPr>
        <xdr:cNvSpPr txBox="1"/>
      </xdr:nvSpPr>
      <xdr:spPr>
        <a:xfrm>
          <a:off x="17001567" y="648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31585</xdr:rowOff>
    </xdr:from>
    <xdr:ext cx="469744" cy="259045"/>
    <xdr:sp macro="" textlink="">
      <xdr:nvSpPr>
        <xdr:cNvPr id="602" name="n_4aveValue【認定こども園・幼稚園・保育所】&#10;一人当たり面積">
          <a:extLst>
            <a:ext uri="{FF2B5EF4-FFF2-40B4-BE49-F238E27FC236}">
              <a16:creationId xmlns:a16="http://schemas.microsoft.com/office/drawing/2014/main" id="{81FF0EE7-0A73-43B9-ADAA-4CF7A9A8A8EF}"/>
            </a:ext>
          </a:extLst>
        </xdr:cNvPr>
        <xdr:cNvSpPr txBox="1"/>
      </xdr:nvSpPr>
      <xdr:spPr>
        <a:xfrm>
          <a:off x="16226867" y="623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19430</xdr:rowOff>
    </xdr:from>
    <xdr:ext cx="469744" cy="259045"/>
    <xdr:sp macro="" textlink="">
      <xdr:nvSpPr>
        <xdr:cNvPr id="603" name="n_1mainValue【認定こども園・幼稚園・保育所】&#10;一人当たり面積">
          <a:extLst>
            <a:ext uri="{FF2B5EF4-FFF2-40B4-BE49-F238E27FC236}">
              <a16:creationId xmlns:a16="http://schemas.microsoft.com/office/drawing/2014/main" id="{833C64A2-2ABC-445C-B965-5EF4D5BAC488}"/>
            </a:ext>
          </a:extLst>
        </xdr:cNvPr>
        <xdr:cNvSpPr txBox="1"/>
      </xdr:nvSpPr>
      <xdr:spPr>
        <a:xfrm>
          <a:off x="18561127" y="538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94541</xdr:rowOff>
    </xdr:from>
    <xdr:ext cx="469744" cy="259045"/>
    <xdr:sp macro="" textlink="">
      <xdr:nvSpPr>
        <xdr:cNvPr id="604" name="n_2mainValue【認定こども園・幼稚園・保育所】&#10;一人当たり面積">
          <a:extLst>
            <a:ext uri="{FF2B5EF4-FFF2-40B4-BE49-F238E27FC236}">
              <a16:creationId xmlns:a16="http://schemas.microsoft.com/office/drawing/2014/main" id="{4E1A9F1F-1A56-449A-BC22-1BA40751EFA3}"/>
            </a:ext>
          </a:extLst>
        </xdr:cNvPr>
        <xdr:cNvSpPr txBox="1"/>
      </xdr:nvSpPr>
      <xdr:spPr>
        <a:xfrm>
          <a:off x="17776267" y="545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127199</xdr:rowOff>
    </xdr:from>
    <xdr:ext cx="469744" cy="259045"/>
    <xdr:sp macro="" textlink="">
      <xdr:nvSpPr>
        <xdr:cNvPr id="605" name="n_3mainValue【認定こども園・幼稚園・保育所】&#10;一人当たり面積">
          <a:extLst>
            <a:ext uri="{FF2B5EF4-FFF2-40B4-BE49-F238E27FC236}">
              <a16:creationId xmlns:a16="http://schemas.microsoft.com/office/drawing/2014/main" id="{20677007-2B41-4EB1-8286-224C19791059}"/>
            </a:ext>
          </a:extLst>
        </xdr:cNvPr>
        <xdr:cNvSpPr txBox="1"/>
      </xdr:nvSpPr>
      <xdr:spPr>
        <a:xfrm>
          <a:off x="17001567" y="549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163121</xdr:rowOff>
    </xdr:from>
    <xdr:ext cx="469744" cy="259045"/>
    <xdr:sp macro="" textlink="">
      <xdr:nvSpPr>
        <xdr:cNvPr id="606" name="n_4mainValue【認定こども園・幼稚園・保育所】&#10;一人当たり面積">
          <a:extLst>
            <a:ext uri="{FF2B5EF4-FFF2-40B4-BE49-F238E27FC236}">
              <a16:creationId xmlns:a16="http://schemas.microsoft.com/office/drawing/2014/main" id="{49E41725-7B7A-494D-A13C-B32A14A7D27D}"/>
            </a:ext>
          </a:extLst>
        </xdr:cNvPr>
        <xdr:cNvSpPr txBox="1"/>
      </xdr:nvSpPr>
      <xdr:spPr>
        <a:xfrm>
          <a:off x="16226867" y="552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96E20B13-69E2-4108-BA47-ECA6DD75231B}"/>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EEBCAF8B-E06F-4713-9911-C0BED20BC45F}"/>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4B94F8E9-57B4-491E-B2E5-18787B043B93}"/>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B824514C-02F3-4506-B7C6-EB71806F50FC}"/>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4047FE3E-1DE2-46D8-8AE8-B0C5B966C67D}"/>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69EF5FD7-42AD-4C1F-981E-F8202673E31C}"/>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5C5480D7-F673-49C2-AD78-35E15BACB218}"/>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D2778EB5-F404-4392-A9A4-F39DCA0A4FF3}"/>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19CB457B-DF3D-4055-A32C-EF3E9AE1A55F}"/>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75CC9F81-9334-4851-A531-B0B493837F77}"/>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7" name="テキスト ボックス 616">
          <a:extLst>
            <a:ext uri="{FF2B5EF4-FFF2-40B4-BE49-F238E27FC236}">
              <a16:creationId xmlns:a16="http://schemas.microsoft.com/office/drawing/2014/main" id="{7742AF75-6B3C-4097-B143-C4C13D1CC6A0}"/>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8" name="直線コネクタ 617">
          <a:extLst>
            <a:ext uri="{FF2B5EF4-FFF2-40B4-BE49-F238E27FC236}">
              <a16:creationId xmlns:a16="http://schemas.microsoft.com/office/drawing/2014/main" id="{A795C8D8-4145-43F9-AEC5-6BEBFDE44725}"/>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9" name="テキスト ボックス 618">
          <a:extLst>
            <a:ext uri="{FF2B5EF4-FFF2-40B4-BE49-F238E27FC236}">
              <a16:creationId xmlns:a16="http://schemas.microsoft.com/office/drawing/2014/main" id="{4B6E3169-384F-4762-88CA-7B254A4168D6}"/>
            </a:ext>
          </a:extLst>
        </xdr:cNvPr>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0" name="直線コネクタ 619">
          <a:extLst>
            <a:ext uri="{FF2B5EF4-FFF2-40B4-BE49-F238E27FC236}">
              <a16:creationId xmlns:a16="http://schemas.microsoft.com/office/drawing/2014/main" id="{E5E8CBF3-5928-4C75-97F6-CD9E83B734F8}"/>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1" name="テキスト ボックス 620">
          <a:extLst>
            <a:ext uri="{FF2B5EF4-FFF2-40B4-BE49-F238E27FC236}">
              <a16:creationId xmlns:a16="http://schemas.microsoft.com/office/drawing/2014/main" id="{029BECF8-D765-4289-AA05-0BA5EE146CEE}"/>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2" name="直線コネクタ 621">
          <a:extLst>
            <a:ext uri="{FF2B5EF4-FFF2-40B4-BE49-F238E27FC236}">
              <a16:creationId xmlns:a16="http://schemas.microsoft.com/office/drawing/2014/main" id="{2C786C26-BB97-48B2-9A9F-A45BD973F8B2}"/>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3" name="テキスト ボックス 622">
          <a:extLst>
            <a:ext uri="{FF2B5EF4-FFF2-40B4-BE49-F238E27FC236}">
              <a16:creationId xmlns:a16="http://schemas.microsoft.com/office/drawing/2014/main" id="{BAFCA2B9-16DA-40ED-BF5D-E3000313D5BF}"/>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4" name="直線コネクタ 623">
          <a:extLst>
            <a:ext uri="{FF2B5EF4-FFF2-40B4-BE49-F238E27FC236}">
              <a16:creationId xmlns:a16="http://schemas.microsoft.com/office/drawing/2014/main" id="{313BA55D-DD5C-491C-B69F-2FDA54569681}"/>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5" name="テキスト ボックス 624">
          <a:extLst>
            <a:ext uri="{FF2B5EF4-FFF2-40B4-BE49-F238E27FC236}">
              <a16:creationId xmlns:a16="http://schemas.microsoft.com/office/drawing/2014/main" id="{4811E241-C1D0-4BC0-8E94-73B3B938E471}"/>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ADC3D8AE-A146-44FF-9233-E8E9D8022F7E}"/>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0CE04F3F-F53D-4303-859C-CE97F8C13D29}"/>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7E372FCC-AC9D-4B1F-8B11-00CED46FAF0B}"/>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162306</xdr:rowOff>
    </xdr:from>
    <xdr:to>
      <xdr:col>85</xdr:col>
      <xdr:colOff>126364</xdr:colOff>
      <xdr:row>63</xdr:row>
      <xdr:rowOff>125730</xdr:rowOff>
    </xdr:to>
    <xdr:cxnSp macro="">
      <xdr:nvCxnSpPr>
        <xdr:cNvPr id="629" name="直線コネクタ 628">
          <a:extLst>
            <a:ext uri="{FF2B5EF4-FFF2-40B4-BE49-F238E27FC236}">
              <a16:creationId xmlns:a16="http://schemas.microsoft.com/office/drawing/2014/main" id="{0A57835F-E15B-430E-AA57-34321FB1C96E}"/>
            </a:ext>
          </a:extLst>
        </xdr:cNvPr>
        <xdr:cNvCxnSpPr/>
      </xdr:nvCxnSpPr>
      <xdr:spPr>
        <a:xfrm flipV="1">
          <a:off x="14375764" y="9382506"/>
          <a:ext cx="0" cy="13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2C3E26D5-D2C8-4700-8124-914BDEE8982A}"/>
            </a:ext>
          </a:extLst>
        </xdr:cNvPr>
        <xdr:cNvSpPr txBox="1"/>
      </xdr:nvSpPr>
      <xdr:spPr>
        <a:xfrm>
          <a:off x="1441450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631" name="直線コネクタ 630">
          <a:extLst>
            <a:ext uri="{FF2B5EF4-FFF2-40B4-BE49-F238E27FC236}">
              <a16:creationId xmlns:a16="http://schemas.microsoft.com/office/drawing/2014/main" id="{1F217501-4D51-40D2-ABDE-C88706FD25B5}"/>
            </a:ext>
          </a:extLst>
        </xdr:cNvPr>
        <xdr:cNvCxnSpPr/>
      </xdr:nvCxnSpPr>
      <xdr:spPr>
        <a:xfrm>
          <a:off x="1428750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108983</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37F2AA02-9176-4DD1-907E-B005548A6D0C}"/>
            </a:ext>
          </a:extLst>
        </xdr:cNvPr>
        <xdr:cNvSpPr txBox="1"/>
      </xdr:nvSpPr>
      <xdr:spPr>
        <a:xfrm>
          <a:off x="14414500" y="9161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162306</xdr:rowOff>
    </xdr:from>
    <xdr:to>
      <xdr:col>86</xdr:col>
      <xdr:colOff>25400</xdr:colOff>
      <xdr:row>55</xdr:row>
      <xdr:rowOff>162306</xdr:rowOff>
    </xdr:to>
    <xdr:cxnSp macro="">
      <xdr:nvCxnSpPr>
        <xdr:cNvPr id="633" name="直線コネクタ 632">
          <a:extLst>
            <a:ext uri="{FF2B5EF4-FFF2-40B4-BE49-F238E27FC236}">
              <a16:creationId xmlns:a16="http://schemas.microsoft.com/office/drawing/2014/main" id="{5ABD98D1-FBA8-4463-867D-2A10F0DBDFAA}"/>
            </a:ext>
          </a:extLst>
        </xdr:cNvPr>
        <xdr:cNvCxnSpPr/>
      </xdr:nvCxnSpPr>
      <xdr:spPr>
        <a:xfrm>
          <a:off x="14287500" y="93825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122953</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FAE4DD66-A319-41E1-93B3-0A86E1CA864B}"/>
            </a:ext>
          </a:extLst>
        </xdr:cNvPr>
        <xdr:cNvSpPr txBox="1"/>
      </xdr:nvSpPr>
      <xdr:spPr>
        <a:xfrm>
          <a:off x="14414500" y="1001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100076</xdr:rowOff>
    </xdr:from>
    <xdr:to>
      <xdr:col>85</xdr:col>
      <xdr:colOff>177800</xdr:colOff>
      <xdr:row>61</xdr:row>
      <xdr:rowOff>30226</xdr:rowOff>
    </xdr:to>
    <xdr:sp macro="" textlink="">
      <xdr:nvSpPr>
        <xdr:cNvPr id="635" name="フローチャート: 判断 634">
          <a:extLst>
            <a:ext uri="{FF2B5EF4-FFF2-40B4-BE49-F238E27FC236}">
              <a16:creationId xmlns:a16="http://schemas.microsoft.com/office/drawing/2014/main" id="{6E775329-7B28-4D2C-A8BD-EE3AEB44A649}"/>
            </a:ext>
          </a:extLst>
        </xdr:cNvPr>
        <xdr:cNvSpPr/>
      </xdr:nvSpPr>
      <xdr:spPr>
        <a:xfrm>
          <a:off x="14325600" y="101584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22352</xdr:rowOff>
    </xdr:from>
    <xdr:to>
      <xdr:col>81</xdr:col>
      <xdr:colOff>101600</xdr:colOff>
      <xdr:row>60</xdr:row>
      <xdr:rowOff>123952</xdr:rowOff>
    </xdr:to>
    <xdr:sp macro="" textlink="">
      <xdr:nvSpPr>
        <xdr:cNvPr id="636" name="フローチャート: 判断 635">
          <a:extLst>
            <a:ext uri="{FF2B5EF4-FFF2-40B4-BE49-F238E27FC236}">
              <a16:creationId xmlns:a16="http://schemas.microsoft.com/office/drawing/2014/main" id="{DC11F4C2-B4AE-4A49-8617-22EA6BB5E3D4}"/>
            </a:ext>
          </a:extLst>
        </xdr:cNvPr>
        <xdr:cNvSpPr/>
      </xdr:nvSpPr>
      <xdr:spPr>
        <a:xfrm>
          <a:off x="1357884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168656</xdr:rowOff>
    </xdr:from>
    <xdr:to>
      <xdr:col>76</xdr:col>
      <xdr:colOff>165100</xdr:colOff>
      <xdr:row>59</xdr:row>
      <xdr:rowOff>98806</xdr:rowOff>
    </xdr:to>
    <xdr:sp macro="" textlink="">
      <xdr:nvSpPr>
        <xdr:cNvPr id="637" name="フローチャート: 判断 636">
          <a:extLst>
            <a:ext uri="{FF2B5EF4-FFF2-40B4-BE49-F238E27FC236}">
              <a16:creationId xmlns:a16="http://schemas.microsoft.com/office/drawing/2014/main" id="{BAC64863-28F0-4149-9E2F-DB6D34F97887}"/>
            </a:ext>
          </a:extLst>
        </xdr:cNvPr>
        <xdr:cNvSpPr/>
      </xdr:nvSpPr>
      <xdr:spPr>
        <a:xfrm>
          <a:off x="12804140" y="9891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86360</xdr:rowOff>
    </xdr:from>
    <xdr:to>
      <xdr:col>72</xdr:col>
      <xdr:colOff>38100</xdr:colOff>
      <xdr:row>59</xdr:row>
      <xdr:rowOff>16510</xdr:rowOff>
    </xdr:to>
    <xdr:sp macro="" textlink="">
      <xdr:nvSpPr>
        <xdr:cNvPr id="638" name="フローチャート: 判断 637">
          <a:extLst>
            <a:ext uri="{FF2B5EF4-FFF2-40B4-BE49-F238E27FC236}">
              <a16:creationId xmlns:a16="http://schemas.microsoft.com/office/drawing/2014/main" id="{2F7A40D3-2308-4F0A-BC6C-6F309EA9CC13}"/>
            </a:ext>
          </a:extLst>
        </xdr:cNvPr>
        <xdr:cNvSpPr/>
      </xdr:nvSpPr>
      <xdr:spPr>
        <a:xfrm>
          <a:off x="12029440" y="9809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93218</xdr:rowOff>
    </xdr:from>
    <xdr:to>
      <xdr:col>67</xdr:col>
      <xdr:colOff>101600</xdr:colOff>
      <xdr:row>58</xdr:row>
      <xdr:rowOff>23368</xdr:rowOff>
    </xdr:to>
    <xdr:sp macro="" textlink="">
      <xdr:nvSpPr>
        <xdr:cNvPr id="639" name="フローチャート: 判断 638">
          <a:extLst>
            <a:ext uri="{FF2B5EF4-FFF2-40B4-BE49-F238E27FC236}">
              <a16:creationId xmlns:a16="http://schemas.microsoft.com/office/drawing/2014/main" id="{A81C39A7-B092-400B-ABBD-F851F0237DAE}"/>
            </a:ext>
          </a:extLst>
        </xdr:cNvPr>
        <xdr:cNvSpPr/>
      </xdr:nvSpPr>
      <xdr:spPr>
        <a:xfrm>
          <a:off x="11231880" y="96486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352260CC-3641-423E-9FB7-98CF73CF4982}"/>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A16B44DA-A9AC-471A-BCAD-0B713B7E7497}"/>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E169B7A8-2523-412E-8068-2B194596DD2E}"/>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B959975C-1A0A-47E9-AED0-B4AFB2DDDAF2}"/>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F0783304-E117-4500-A687-67F1D10BB9A6}"/>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29210</xdr:rowOff>
    </xdr:from>
    <xdr:to>
      <xdr:col>85</xdr:col>
      <xdr:colOff>177800</xdr:colOff>
      <xdr:row>61</xdr:row>
      <xdr:rowOff>130810</xdr:rowOff>
    </xdr:to>
    <xdr:sp macro="" textlink="">
      <xdr:nvSpPr>
        <xdr:cNvPr id="645" name="楕円 644">
          <a:extLst>
            <a:ext uri="{FF2B5EF4-FFF2-40B4-BE49-F238E27FC236}">
              <a16:creationId xmlns:a16="http://schemas.microsoft.com/office/drawing/2014/main" id="{50EAAD68-9360-4FC8-B39B-1DC586C70A68}"/>
            </a:ext>
          </a:extLst>
        </xdr:cNvPr>
        <xdr:cNvSpPr/>
      </xdr:nvSpPr>
      <xdr:spPr>
        <a:xfrm>
          <a:off x="14325600" y="1025525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7637</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201FD97C-2D30-48DB-84D1-33AC2170544B}"/>
            </a:ext>
          </a:extLst>
        </xdr:cNvPr>
        <xdr:cNvSpPr txBox="1"/>
      </xdr:nvSpPr>
      <xdr:spPr>
        <a:xfrm>
          <a:off x="14414500"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113792</xdr:rowOff>
    </xdr:from>
    <xdr:to>
      <xdr:col>81</xdr:col>
      <xdr:colOff>101600</xdr:colOff>
      <xdr:row>61</xdr:row>
      <xdr:rowOff>43942</xdr:rowOff>
    </xdr:to>
    <xdr:sp macro="" textlink="">
      <xdr:nvSpPr>
        <xdr:cNvPr id="647" name="楕円 646">
          <a:extLst>
            <a:ext uri="{FF2B5EF4-FFF2-40B4-BE49-F238E27FC236}">
              <a16:creationId xmlns:a16="http://schemas.microsoft.com/office/drawing/2014/main" id="{B423BA08-D0D7-46F3-8788-F032581B5842}"/>
            </a:ext>
          </a:extLst>
        </xdr:cNvPr>
        <xdr:cNvSpPr/>
      </xdr:nvSpPr>
      <xdr:spPr>
        <a:xfrm>
          <a:off x="13578840" y="101721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164592</xdr:rowOff>
    </xdr:from>
    <xdr:to>
      <xdr:col>85</xdr:col>
      <xdr:colOff>127000</xdr:colOff>
      <xdr:row>61</xdr:row>
      <xdr:rowOff>80010</xdr:rowOff>
    </xdr:to>
    <xdr:cxnSp macro="">
      <xdr:nvCxnSpPr>
        <xdr:cNvPr id="648" name="直線コネクタ 647">
          <a:extLst>
            <a:ext uri="{FF2B5EF4-FFF2-40B4-BE49-F238E27FC236}">
              <a16:creationId xmlns:a16="http://schemas.microsoft.com/office/drawing/2014/main" id="{E4EB9FC6-F38D-42B2-9A4C-605ACCECC8B7}"/>
            </a:ext>
          </a:extLst>
        </xdr:cNvPr>
        <xdr:cNvCxnSpPr/>
      </xdr:nvCxnSpPr>
      <xdr:spPr>
        <a:xfrm>
          <a:off x="13629640" y="10222992"/>
          <a:ext cx="74676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649" name="楕円 648">
          <a:extLst>
            <a:ext uri="{FF2B5EF4-FFF2-40B4-BE49-F238E27FC236}">
              <a16:creationId xmlns:a16="http://schemas.microsoft.com/office/drawing/2014/main" id="{9DE32385-38E6-459E-898B-3AD900B0DDE9}"/>
            </a:ext>
          </a:extLst>
        </xdr:cNvPr>
        <xdr:cNvSpPr/>
      </xdr:nvSpPr>
      <xdr:spPr>
        <a:xfrm>
          <a:off x="1280414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164592</xdr:rowOff>
    </xdr:to>
    <xdr:cxnSp macro="">
      <xdr:nvCxnSpPr>
        <xdr:cNvPr id="650" name="直線コネクタ 649">
          <a:extLst>
            <a:ext uri="{FF2B5EF4-FFF2-40B4-BE49-F238E27FC236}">
              <a16:creationId xmlns:a16="http://schemas.microsoft.com/office/drawing/2014/main" id="{46642FFB-6A12-4D32-8038-B28BFA43B677}"/>
            </a:ext>
          </a:extLst>
        </xdr:cNvPr>
        <xdr:cNvCxnSpPr/>
      </xdr:nvCxnSpPr>
      <xdr:spPr>
        <a:xfrm>
          <a:off x="12854940" y="10172700"/>
          <a:ext cx="7747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170942</xdr:rowOff>
    </xdr:from>
    <xdr:to>
      <xdr:col>72</xdr:col>
      <xdr:colOff>38100</xdr:colOff>
      <xdr:row>60</xdr:row>
      <xdr:rowOff>101092</xdr:rowOff>
    </xdr:to>
    <xdr:sp macro="" textlink="">
      <xdr:nvSpPr>
        <xdr:cNvPr id="651" name="楕円 650">
          <a:extLst>
            <a:ext uri="{FF2B5EF4-FFF2-40B4-BE49-F238E27FC236}">
              <a16:creationId xmlns:a16="http://schemas.microsoft.com/office/drawing/2014/main" id="{525E2312-BD17-42A6-B96F-FB88D5266EAF}"/>
            </a:ext>
          </a:extLst>
        </xdr:cNvPr>
        <xdr:cNvSpPr/>
      </xdr:nvSpPr>
      <xdr:spPr>
        <a:xfrm>
          <a:off x="12029440" y="100617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50292</xdr:rowOff>
    </xdr:from>
    <xdr:to>
      <xdr:col>76</xdr:col>
      <xdr:colOff>114300</xdr:colOff>
      <xdr:row>60</xdr:row>
      <xdr:rowOff>114300</xdr:rowOff>
    </xdr:to>
    <xdr:cxnSp macro="">
      <xdr:nvCxnSpPr>
        <xdr:cNvPr id="652" name="直線コネクタ 651">
          <a:extLst>
            <a:ext uri="{FF2B5EF4-FFF2-40B4-BE49-F238E27FC236}">
              <a16:creationId xmlns:a16="http://schemas.microsoft.com/office/drawing/2014/main" id="{78F18411-2200-4F05-906E-653A7A914B25}"/>
            </a:ext>
          </a:extLst>
        </xdr:cNvPr>
        <xdr:cNvCxnSpPr/>
      </xdr:nvCxnSpPr>
      <xdr:spPr>
        <a:xfrm>
          <a:off x="12072620" y="10108692"/>
          <a:ext cx="78232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79502</xdr:rowOff>
    </xdr:from>
    <xdr:to>
      <xdr:col>67</xdr:col>
      <xdr:colOff>101600</xdr:colOff>
      <xdr:row>60</xdr:row>
      <xdr:rowOff>9652</xdr:rowOff>
    </xdr:to>
    <xdr:sp macro="" textlink="">
      <xdr:nvSpPr>
        <xdr:cNvPr id="653" name="楕円 652">
          <a:extLst>
            <a:ext uri="{FF2B5EF4-FFF2-40B4-BE49-F238E27FC236}">
              <a16:creationId xmlns:a16="http://schemas.microsoft.com/office/drawing/2014/main" id="{910CE83D-86ED-42EA-A16E-734B7B3C828F}"/>
            </a:ext>
          </a:extLst>
        </xdr:cNvPr>
        <xdr:cNvSpPr/>
      </xdr:nvSpPr>
      <xdr:spPr>
        <a:xfrm>
          <a:off x="11231880" y="9970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130302</xdr:rowOff>
    </xdr:from>
    <xdr:to>
      <xdr:col>71</xdr:col>
      <xdr:colOff>177800</xdr:colOff>
      <xdr:row>60</xdr:row>
      <xdr:rowOff>50292</xdr:rowOff>
    </xdr:to>
    <xdr:cxnSp macro="">
      <xdr:nvCxnSpPr>
        <xdr:cNvPr id="654" name="直線コネクタ 653">
          <a:extLst>
            <a:ext uri="{FF2B5EF4-FFF2-40B4-BE49-F238E27FC236}">
              <a16:creationId xmlns:a16="http://schemas.microsoft.com/office/drawing/2014/main" id="{484C0EF4-44B4-4EA0-B27F-B99DBC415330}"/>
            </a:ext>
          </a:extLst>
        </xdr:cNvPr>
        <xdr:cNvCxnSpPr/>
      </xdr:nvCxnSpPr>
      <xdr:spPr>
        <a:xfrm>
          <a:off x="11282680" y="10021062"/>
          <a:ext cx="78994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140479</xdr:rowOff>
    </xdr:from>
    <xdr:ext cx="405111" cy="259045"/>
    <xdr:sp macro="" textlink="">
      <xdr:nvSpPr>
        <xdr:cNvPr id="655" name="n_1aveValue【学校施設】&#10;有形固定資産減価償却率">
          <a:extLst>
            <a:ext uri="{FF2B5EF4-FFF2-40B4-BE49-F238E27FC236}">
              <a16:creationId xmlns:a16="http://schemas.microsoft.com/office/drawing/2014/main" id="{3A3541D3-7F24-4D0C-9622-13DDE6266C93}"/>
            </a:ext>
          </a:extLst>
        </xdr:cNvPr>
        <xdr:cNvSpPr txBox="1"/>
      </xdr:nvSpPr>
      <xdr:spPr>
        <a:xfrm>
          <a:off x="13437244" y="986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115333</xdr:rowOff>
    </xdr:from>
    <xdr:ext cx="405111" cy="259045"/>
    <xdr:sp macro="" textlink="">
      <xdr:nvSpPr>
        <xdr:cNvPr id="656" name="n_2aveValue【学校施設】&#10;有形固定資産減価償却率">
          <a:extLst>
            <a:ext uri="{FF2B5EF4-FFF2-40B4-BE49-F238E27FC236}">
              <a16:creationId xmlns:a16="http://schemas.microsoft.com/office/drawing/2014/main" id="{02D4662C-5944-4556-95F0-AC9D24ADCE98}"/>
            </a:ext>
          </a:extLst>
        </xdr:cNvPr>
        <xdr:cNvSpPr txBox="1"/>
      </xdr:nvSpPr>
      <xdr:spPr>
        <a:xfrm>
          <a:off x="12675244" y="967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33037</xdr:rowOff>
    </xdr:from>
    <xdr:ext cx="405111" cy="259045"/>
    <xdr:sp macro="" textlink="">
      <xdr:nvSpPr>
        <xdr:cNvPr id="657" name="n_3aveValue【学校施設】&#10;有形固定資産減価償却率">
          <a:extLst>
            <a:ext uri="{FF2B5EF4-FFF2-40B4-BE49-F238E27FC236}">
              <a16:creationId xmlns:a16="http://schemas.microsoft.com/office/drawing/2014/main" id="{E76BA9CA-4213-4BFA-B1A1-E6218663AFF8}"/>
            </a:ext>
          </a:extLst>
        </xdr:cNvPr>
        <xdr:cNvSpPr txBox="1"/>
      </xdr:nvSpPr>
      <xdr:spPr>
        <a:xfrm>
          <a:off x="119005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39895</xdr:rowOff>
    </xdr:from>
    <xdr:ext cx="405111" cy="259045"/>
    <xdr:sp macro="" textlink="">
      <xdr:nvSpPr>
        <xdr:cNvPr id="658" name="n_4aveValue【学校施設】&#10;有形固定資産減価償却率">
          <a:extLst>
            <a:ext uri="{FF2B5EF4-FFF2-40B4-BE49-F238E27FC236}">
              <a16:creationId xmlns:a16="http://schemas.microsoft.com/office/drawing/2014/main" id="{BFC14395-3C45-4968-9D85-6C0089C629E2}"/>
            </a:ext>
          </a:extLst>
        </xdr:cNvPr>
        <xdr:cNvSpPr txBox="1"/>
      </xdr:nvSpPr>
      <xdr:spPr>
        <a:xfrm>
          <a:off x="11102984" y="942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35069</xdr:rowOff>
    </xdr:from>
    <xdr:ext cx="405111" cy="259045"/>
    <xdr:sp macro="" textlink="">
      <xdr:nvSpPr>
        <xdr:cNvPr id="659" name="n_1mainValue【学校施設】&#10;有形固定資産減価償却率">
          <a:extLst>
            <a:ext uri="{FF2B5EF4-FFF2-40B4-BE49-F238E27FC236}">
              <a16:creationId xmlns:a16="http://schemas.microsoft.com/office/drawing/2014/main" id="{4FABF678-2DE7-4037-A72A-728710572D1F}"/>
            </a:ext>
          </a:extLst>
        </xdr:cNvPr>
        <xdr:cNvSpPr txBox="1"/>
      </xdr:nvSpPr>
      <xdr:spPr>
        <a:xfrm>
          <a:off x="13437244" y="1026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660" name="n_2mainValue【学校施設】&#10;有形固定資産減価償却率">
          <a:extLst>
            <a:ext uri="{FF2B5EF4-FFF2-40B4-BE49-F238E27FC236}">
              <a16:creationId xmlns:a16="http://schemas.microsoft.com/office/drawing/2014/main" id="{5849B45C-4AED-4DCE-A978-AC1912BBAF10}"/>
            </a:ext>
          </a:extLst>
        </xdr:cNvPr>
        <xdr:cNvSpPr txBox="1"/>
      </xdr:nvSpPr>
      <xdr:spPr>
        <a:xfrm>
          <a:off x="126752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92219</xdr:rowOff>
    </xdr:from>
    <xdr:ext cx="405111" cy="259045"/>
    <xdr:sp macro="" textlink="">
      <xdr:nvSpPr>
        <xdr:cNvPr id="661" name="n_3mainValue【学校施設】&#10;有形固定資産減価償却率">
          <a:extLst>
            <a:ext uri="{FF2B5EF4-FFF2-40B4-BE49-F238E27FC236}">
              <a16:creationId xmlns:a16="http://schemas.microsoft.com/office/drawing/2014/main" id="{C2F8EA76-A7AA-4A48-8FEC-4D92A427B661}"/>
            </a:ext>
          </a:extLst>
        </xdr:cNvPr>
        <xdr:cNvSpPr txBox="1"/>
      </xdr:nvSpPr>
      <xdr:spPr>
        <a:xfrm>
          <a:off x="11900544" y="101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779</xdr:rowOff>
    </xdr:from>
    <xdr:ext cx="405111" cy="259045"/>
    <xdr:sp macro="" textlink="">
      <xdr:nvSpPr>
        <xdr:cNvPr id="662" name="n_4mainValue【学校施設】&#10;有形固定資産減価償却率">
          <a:extLst>
            <a:ext uri="{FF2B5EF4-FFF2-40B4-BE49-F238E27FC236}">
              <a16:creationId xmlns:a16="http://schemas.microsoft.com/office/drawing/2014/main" id="{01EA640A-4462-402F-BED9-3D1A3031EFF8}"/>
            </a:ext>
          </a:extLst>
        </xdr:cNvPr>
        <xdr:cNvSpPr txBox="1"/>
      </xdr:nvSpPr>
      <xdr:spPr>
        <a:xfrm>
          <a:off x="11102984" y="1005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6494D7DE-27C7-4EAA-A8C6-457F2A224D12}"/>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5F6DC7DF-08FA-47A6-A159-3F2A581D9902}"/>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74ECF07-0AFC-4034-A52F-C995F61FA5F6}"/>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8ACBF21E-B816-49ED-890A-6B6FD285E833}"/>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D5B82C2C-AA0D-44C4-98E0-D665D2767BCA}"/>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3F0A690E-BA7F-4206-92B1-6B78B2D44AAB}"/>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2CC28CD1-73A8-42CC-BA7F-EE673018DD18}"/>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8876E7C9-7CED-49F3-A8F6-765895D191F3}"/>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E498BD9A-CA7C-4064-83B0-47E563D5F836}"/>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8A2C1860-04E0-4209-9642-CEDB145CE297}"/>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a:extLst>
            <a:ext uri="{FF2B5EF4-FFF2-40B4-BE49-F238E27FC236}">
              <a16:creationId xmlns:a16="http://schemas.microsoft.com/office/drawing/2014/main" id="{0053FF9A-0EAA-4236-A285-702C28962D4E}"/>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4" name="直線コネクタ 673">
          <a:extLst>
            <a:ext uri="{FF2B5EF4-FFF2-40B4-BE49-F238E27FC236}">
              <a16:creationId xmlns:a16="http://schemas.microsoft.com/office/drawing/2014/main" id="{C10190AF-3091-41AE-BFCF-B30975F8ED97}"/>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a:extLst>
            <a:ext uri="{FF2B5EF4-FFF2-40B4-BE49-F238E27FC236}">
              <a16:creationId xmlns:a16="http://schemas.microsoft.com/office/drawing/2014/main" id="{1FBA8D4F-5BDC-48F5-A20C-501703B1297B}"/>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a:extLst>
            <a:ext uri="{FF2B5EF4-FFF2-40B4-BE49-F238E27FC236}">
              <a16:creationId xmlns:a16="http://schemas.microsoft.com/office/drawing/2014/main" id="{DFACED09-503E-4CBC-9BA2-9E965A779E9B}"/>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a:extLst>
            <a:ext uri="{FF2B5EF4-FFF2-40B4-BE49-F238E27FC236}">
              <a16:creationId xmlns:a16="http://schemas.microsoft.com/office/drawing/2014/main" id="{C327A449-CC9E-437C-9BF8-611B6EC7FFE9}"/>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a:extLst>
            <a:ext uri="{FF2B5EF4-FFF2-40B4-BE49-F238E27FC236}">
              <a16:creationId xmlns:a16="http://schemas.microsoft.com/office/drawing/2014/main" id="{5D06B6DF-D68B-4E8F-A2E3-8F5C19738E99}"/>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a:extLst>
            <a:ext uri="{FF2B5EF4-FFF2-40B4-BE49-F238E27FC236}">
              <a16:creationId xmlns:a16="http://schemas.microsoft.com/office/drawing/2014/main" id="{DB048A22-E18B-4FCA-9E6C-EB2AB85B64CE}"/>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a:extLst>
            <a:ext uri="{FF2B5EF4-FFF2-40B4-BE49-F238E27FC236}">
              <a16:creationId xmlns:a16="http://schemas.microsoft.com/office/drawing/2014/main" id="{CF587120-C793-4D15-9A2B-F9454782900F}"/>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a:extLst>
            <a:ext uri="{FF2B5EF4-FFF2-40B4-BE49-F238E27FC236}">
              <a16:creationId xmlns:a16="http://schemas.microsoft.com/office/drawing/2014/main" id="{5855B8B6-7293-4613-93F1-C3B04D23BF85}"/>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DC82DE2B-E24E-4854-B60F-91C8124A0752}"/>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2EBB927E-5CC1-4500-9A5C-77353BC8D86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a:extLst>
            <a:ext uri="{FF2B5EF4-FFF2-40B4-BE49-F238E27FC236}">
              <a16:creationId xmlns:a16="http://schemas.microsoft.com/office/drawing/2014/main" id="{B1434ED5-C6AE-4F21-9083-DEF285C25EB3}"/>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74066</xdr:rowOff>
    </xdr:from>
    <xdr:to>
      <xdr:col>116</xdr:col>
      <xdr:colOff>62864</xdr:colOff>
      <xdr:row>64</xdr:row>
      <xdr:rowOff>110642</xdr:rowOff>
    </xdr:to>
    <xdr:cxnSp macro="">
      <xdr:nvCxnSpPr>
        <xdr:cNvPr id="685" name="直線コネクタ 684">
          <a:extLst>
            <a:ext uri="{FF2B5EF4-FFF2-40B4-BE49-F238E27FC236}">
              <a16:creationId xmlns:a16="http://schemas.microsoft.com/office/drawing/2014/main" id="{27C8D94E-D38F-4038-8EA1-E727CAFD5084}"/>
            </a:ext>
          </a:extLst>
        </xdr:cNvPr>
        <xdr:cNvCxnSpPr/>
      </xdr:nvCxnSpPr>
      <xdr:spPr>
        <a:xfrm flipV="1">
          <a:off x="19509104" y="9461906"/>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114469</xdr:rowOff>
    </xdr:from>
    <xdr:ext cx="469744" cy="259045"/>
    <xdr:sp macro="" textlink="">
      <xdr:nvSpPr>
        <xdr:cNvPr id="686" name="【学校施設】&#10;一人当たり面積最小値テキスト">
          <a:extLst>
            <a:ext uri="{FF2B5EF4-FFF2-40B4-BE49-F238E27FC236}">
              <a16:creationId xmlns:a16="http://schemas.microsoft.com/office/drawing/2014/main" id="{30EB5EED-D08F-401E-AA39-92947B5C6A31}"/>
            </a:ext>
          </a:extLst>
        </xdr:cNvPr>
        <xdr:cNvSpPr txBox="1"/>
      </xdr:nvSpPr>
      <xdr:spPr>
        <a:xfrm>
          <a:off x="19547840" y="1084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110642</xdr:rowOff>
    </xdr:from>
    <xdr:to>
      <xdr:col>116</xdr:col>
      <xdr:colOff>152400</xdr:colOff>
      <xdr:row>64</xdr:row>
      <xdr:rowOff>110642</xdr:rowOff>
    </xdr:to>
    <xdr:cxnSp macro="">
      <xdr:nvCxnSpPr>
        <xdr:cNvPr id="687" name="直線コネクタ 686">
          <a:extLst>
            <a:ext uri="{FF2B5EF4-FFF2-40B4-BE49-F238E27FC236}">
              <a16:creationId xmlns:a16="http://schemas.microsoft.com/office/drawing/2014/main" id="{0C179F14-C6C4-4249-B853-8D4B20D29CF1}"/>
            </a:ext>
          </a:extLst>
        </xdr:cNvPr>
        <xdr:cNvCxnSpPr/>
      </xdr:nvCxnSpPr>
      <xdr:spPr>
        <a:xfrm>
          <a:off x="19443700" y="108396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20743</xdr:rowOff>
    </xdr:from>
    <xdr:ext cx="469744" cy="259045"/>
    <xdr:sp macro="" textlink="">
      <xdr:nvSpPr>
        <xdr:cNvPr id="688" name="【学校施設】&#10;一人当たり面積最大値テキスト">
          <a:extLst>
            <a:ext uri="{FF2B5EF4-FFF2-40B4-BE49-F238E27FC236}">
              <a16:creationId xmlns:a16="http://schemas.microsoft.com/office/drawing/2014/main" id="{36E7FC26-3861-44FC-8637-A1B5C94F3A1D}"/>
            </a:ext>
          </a:extLst>
        </xdr:cNvPr>
        <xdr:cNvSpPr txBox="1"/>
      </xdr:nvSpPr>
      <xdr:spPr>
        <a:xfrm>
          <a:off x="19547840" y="924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74066</xdr:rowOff>
    </xdr:from>
    <xdr:to>
      <xdr:col>116</xdr:col>
      <xdr:colOff>152400</xdr:colOff>
      <xdr:row>56</xdr:row>
      <xdr:rowOff>74066</xdr:rowOff>
    </xdr:to>
    <xdr:cxnSp macro="">
      <xdr:nvCxnSpPr>
        <xdr:cNvPr id="689" name="直線コネクタ 688">
          <a:extLst>
            <a:ext uri="{FF2B5EF4-FFF2-40B4-BE49-F238E27FC236}">
              <a16:creationId xmlns:a16="http://schemas.microsoft.com/office/drawing/2014/main" id="{FCF9A6B3-17F4-4747-91B9-8639F4D1EC00}"/>
            </a:ext>
          </a:extLst>
        </xdr:cNvPr>
        <xdr:cNvCxnSpPr/>
      </xdr:nvCxnSpPr>
      <xdr:spPr>
        <a:xfrm>
          <a:off x="19443700" y="94619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47871</xdr:rowOff>
    </xdr:from>
    <xdr:ext cx="469744" cy="259045"/>
    <xdr:sp macro="" textlink="">
      <xdr:nvSpPr>
        <xdr:cNvPr id="690" name="【学校施設】&#10;一人当たり面積平均値テキスト">
          <a:extLst>
            <a:ext uri="{FF2B5EF4-FFF2-40B4-BE49-F238E27FC236}">
              <a16:creationId xmlns:a16="http://schemas.microsoft.com/office/drawing/2014/main" id="{A2EE20C5-2F44-4BD3-948D-62060F315C3E}"/>
            </a:ext>
          </a:extLst>
        </xdr:cNvPr>
        <xdr:cNvSpPr txBox="1"/>
      </xdr:nvSpPr>
      <xdr:spPr>
        <a:xfrm>
          <a:off x="19547840" y="10273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69444</xdr:rowOff>
    </xdr:from>
    <xdr:to>
      <xdr:col>116</xdr:col>
      <xdr:colOff>114300</xdr:colOff>
      <xdr:row>61</xdr:row>
      <xdr:rowOff>171044</xdr:rowOff>
    </xdr:to>
    <xdr:sp macro="" textlink="">
      <xdr:nvSpPr>
        <xdr:cNvPr id="691" name="フローチャート: 判断 690">
          <a:extLst>
            <a:ext uri="{FF2B5EF4-FFF2-40B4-BE49-F238E27FC236}">
              <a16:creationId xmlns:a16="http://schemas.microsoft.com/office/drawing/2014/main" id="{52202B7F-7F78-44F3-8E32-2B77230B936C}"/>
            </a:ext>
          </a:extLst>
        </xdr:cNvPr>
        <xdr:cNvSpPr/>
      </xdr:nvSpPr>
      <xdr:spPr>
        <a:xfrm>
          <a:off x="19458940" y="102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101905</xdr:rowOff>
    </xdr:from>
    <xdr:to>
      <xdr:col>112</xdr:col>
      <xdr:colOff>38100</xdr:colOff>
      <xdr:row>62</xdr:row>
      <xdr:rowOff>32055</xdr:rowOff>
    </xdr:to>
    <xdr:sp macro="" textlink="">
      <xdr:nvSpPr>
        <xdr:cNvPr id="692" name="フローチャート: 判断 691">
          <a:extLst>
            <a:ext uri="{FF2B5EF4-FFF2-40B4-BE49-F238E27FC236}">
              <a16:creationId xmlns:a16="http://schemas.microsoft.com/office/drawing/2014/main" id="{BBDACCD8-61B7-4CC7-96DD-E7D25E46901A}"/>
            </a:ext>
          </a:extLst>
        </xdr:cNvPr>
        <xdr:cNvSpPr/>
      </xdr:nvSpPr>
      <xdr:spPr>
        <a:xfrm>
          <a:off x="18735040" y="10327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144882</xdr:rowOff>
    </xdr:from>
    <xdr:to>
      <xdr:col>107</xdr:col>
      <xdr:colOff>101600</xdr:colOff>
      <xdr:row>62</xdr:row>
      <xdr:rowOff>75032</xdr:rowOff>
    </xdr:to>
    <xdr:sp macro="" textlink="">
      <xdr:nvSpPr>
        <xdr:cNvPr id="693" name="フローチャート: 判断 692">
          <a:extLst>
            <a:ext uri="{FF2B5EF4-FFF2-40B4-BE49-F238E27FC236}">
              <a16:creationId xmlns:a16="http://schemas.microsoft.com/office/drawing/2014/main" id="{02EBC065-BA8F-4C99-99E8-FB14E2C4D2D4}"/>
            </a:ext>
          </a:extLst>
        </xdr:cNvPr>
        <xdr:cNvSpPr/>
      </xdr:nvSpPr>
      <xdr:spPr>
        <a:xfrm>
          <a:off x="17937480" y="103709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164998</xdr:rowOff>
    </xdr:from>
    <xdr:to>
      <xdr:col>102</xdr:col>
      <xdr:colOff>165100</xdr:colOff>
      <xdr:row>62</xdr:row>
      <xdr:rowOff>95148</xdr:rowOff>
    </xdr:to>
    <xdr:sp macro="" textlink="">
      <xdr:nvSpPr>
        <xdr:cNvPr id="694" name="フローチャート: 判断 693">
          <a:extLst>
            <a:ext uri="{FF2B5EF4-FFF2-40B4-BE49-F238E27FC236}">
              <a16:creationId xmlns:a16="http://schemas.microsoft.com/office/drawing/2014/main" id="{92342B36-86FB-433B-B91D-AD78A1003AEB}"/>
            </a:ext>
          </a:extLst>
        </xdr:cNvPr>
        <xdr:cNvSpPr/>
      </xdr:nvSpPr>
      <xdr:spPr>
        <a:xfrm>
          <a:off x="17162780" y="103910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170485</xdr:rowOff>
    </xdr:from>
    <xdr:to>
      <xdr:col>98</xdr:col>
      <xdr:colOff>38100</xdr:colOff>
      <xdr:row>62</xdr:row>
      <xdr:rowOff>100635</xdr:rowOff>
    </xdr:to>
    <xdr:sp macro="" textlink="">
      <xdr:nvSpPr>
        <xdr:cNvPr id="695" name="フローチャート: 判断 694">
          <a:extLst>
            <a:ext uri="{FF2B5EF4-FFF2-40B4-BE49-F238E27FC236}">
              <a16:creationId xmlns:a16="http://schemas.microsoft.com/office/drawing/2014/main" id="{10214333-A782-452C-BC22-E98C75F4AEB2}"/>
            </a:ext>
          </a:extLst>
        </xdr:cNvPr>
        <xdr:cNvSpPr/>
      </xdr:nvSpPr>
      <xdr:spPr>
        <a:xfrm>
          <a:off x="16388080" y="103965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A90E8C19-8A67-43E3-B3C9-ADEE0D86BFDD}"/>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52561A15-F1A3-49F2-B366-0B74DBAA0D24}"/>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2B862B96-FEEC-416F-9167-84BA792A6276}"/>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E19AC85B-ACF7-46D6-B83A-26187E04C672}"/>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6F7CC82-8C50-4EF6-BD25-C37F5048AC79}"/>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23266</xdr:rowOff>
    </xdr:from>
    <xdr:to>
      <xdr:col>116</xdr:col>
      <xdr:colOff>114300</xdr:colOff>
      <xdr:row>56</xdr:row>
      <xdr:rowOff>124866</xdr:rowOff>
    </xdr:to>
    <xdr:sp macro="" textlink="">
      <xdr:nvSpPr>
        <xdr:cNvPr id="701" name="楕円 700">
          <a:extLst>
            <a:ext uri="{FF2B5EF4-FFF2-40B4-BE49-F238E27FC236}">
              <a16:creationId xmlns:a16="http://schemas.microsoft.com/office/drawing/2014/main" id="{FD1E0F9E-5C24-496A-9B3A-68C0C78572B4}"/>
            </a:ext>
          </a:extLst>
        </xdr:cNvPr>
        <xdr:cNvSpPr/>
      </xdr:nvSpPr>
      <xdr:spPr>
        <a:xfrm>
          <a:off x="19458940" y="941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147743</xdr:rowOff>
    </xdr:from>
    <xdr:ext cx="469744" cy="259045"/>
    <xdr:sp macro="" textlink="">
      <xdr:nvSpPr>
        <xdr:cNvPr id="702" name="【学校施設】&#10;一人当たり面積該当値テキスト">
          <a:extLst>
            <a:ext uri="{FF2B5EF4-FFF2-40B4-BE49-F238E27FC236}">
              <a16:creationId xmlns:a16="http://schemas.microsoft.com/office/drawing/2014/main" id="{F73E1716-EEB1-4A6E-9961-4D6E52363DB3}"/>
            </a:ext>
          </a:extLst>
        </xdr:cNvPr>
        <xdr:cNvSpPr txBox="1"/>
      </xdr:nvSpPr>
      <xdr:spPr>
        <a:xfrm>
          <a:off x="19547840" y="93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72187</xdr:rowOff>
    </xdr:from>
    <xdr:to>
      <xdr:col>112</xdr:col>
      <xdr:colOff>38100</xdr:colOff>
      <xdr:row>57</xdr:row>
      <xdr:rowOff>2337</xdr:rowOff>
    </xdr:to>
    <xdr:sp macro="" textlink="">
      <xdr:nvSpPr>
        <xdr:cNvPr id="703" name="楕円 702">
          <a:extLst>
            <a:ext uri="{FF2B5EF4-FFF2-40B4-BE49-F238E27FC236}">
              <a16:creationId xmlns:a16="http://schemas.microsoft.com/office/drawing/2014/main" id="{CB8BD072-7B9D-4A95-B3B5-A128DC253A09}"/>
            </a:ext>
          </a:extLst>
        </xdr:cNvPr>
        <xdr:cNvSpPr/>
      </xdr:nvSpPr>
      <xdr:spPr>
        <a:xfrm>
          <a:off x="18735040" y="94600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74066</xdr:rowOff>
    </xdr:from>
    <xdr:to>
      <xdr:col>116</xdr:col>
      <xdr:colOff>63500</xdr:colOff>
      <xdr:row>56</xdr:row>
      <xdr:rowOff>122987</xdr:rowOff>
    </xdr:to>
    <xdr:cxnSp macro="">
      <xdr:nvCxnSpPr>
        <xdr:cNvPr id="704" name="直線コネクタ 703">
          <a:extLst>
            <a:ext uri="{FF2B5EF4-FFF2-40B4-BE49-F238E27FC236}">
              <a16:creationId xmlns:a16="http://schemas.microsoft.com/office/drawing/2014/main" id="{CCB66F03-D90C-4F90-BC38-023611D1E1B0}"/>
            </a:ext>
          </a:extLst>
        </xdr:cNvPr>
        <xdr:cNvCxnSpPr/>
      </xdr:nvCxnSpPr>
      <xdr:spPr>
        <a:xfrm flipV="1">
          <a:off x="18778220" y="9461906"/>
          <a:ext cx="73152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119279</xdr:rowOff>
    </xdr:from>
    <xdr:to>
      <xdr:col>107</xdr:col>
      <xdr:colOff>101600</xdr:colOff>
      <xdr:row>57</xdr:row>
      <xdr:rowOff>49429</xdr:rowOff>
    </xdr:to>
    <xdr:sp macro="" textlink="">
      <xdr:nvSpPr>
        <xdr:cNvPr id="705" name="楕円 704">
          <a:extLst>
            <a:ext uri="{FF2B5EF4-FFF2-40B4-BE49-F238E27FC236}">
              <a16:creationId xmlns:a16="http://schemas.microsoft.com/office/drawing/2014/main" id="{DD047409-7F54-4701-974E-E7A0EC5300EC}"/>
            </a:ext>
          </a:extLst>
        </xdr:cNvPr>
        <xdr:cNvSpPr/>
      </xdr:nvSpPr>
      <xdr:spPr>
        <a:xfrm>
          <a:off x="17937480" y="95071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122987</xdr:rowOff>
    </xdr:from>
    <xdr:to>
      <xdr:col>111</xdr:col>
      <xdr:colOff>177800</xdr:colOff>
      <xdr:row>56</xdr:row>
      <xdr:rowOff>170079</xdr:rowOff>
    </xdr:to>
    <xdr:cxnSp macro="">
      <xdr:nvCxnSpPr>
        <xdr:cNvPr id="706" name="直線コネクタ 705">
          <a:extLst>
            <a:ext uri="{FF2B5EF4-FFF2-40B4-BE49-F238E27FC236}">
              <a16:creationId xmlns:a16="http://schemas.microsoft.com/office/drawing/2014/main" id="{6B143643-1643-4DDB-A397-58DD78D5CFDA}"/>
            </a:ext>
          </a:extLst>
        </xdr:cNvPr>
        <xdr:cNvCxnSpPr/>
      </xdr:nvCxnSpPr>
      <xdr:spPr>
        <a:xfrm flipV="1">
          <a:off x="17988280" y="9510827"/>
          <a:ext cx="78994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2236</xdr:rowOff>
    </xdr:from>
    <xdr:to>
      <xdr:col>102</xdr:col>
      <xdr:colOff>165100</xdr:colOff>
      <xdr:row>57</xdr:row>
      <xdr:rowOff>103836</xdr:rowOff>
    </xdr:to>
    <xdr:sp macro="" textlink="">
      <xdr:nvSpPr>
        <xdr:cNvPr id="707" name="楕円 706">
          <a:extLst>
            <a:ext uri="{FF2B5EF4-FFF2-40B4-BE49-F238E27FC236}">
              <a16:creationId xmlns:a16="http://schemas.microsoft.com/office/drawing/2014/main" id="{0DFF0262-C9AE-4372-BD63-DC34F46942CF}"/>
            </a:ext>
          </a:extLst>
        </xdr:cNvPr>
        <xdr:cNvSpPr/>
      </xdr:nvSpPr>
      <xdr:spPr>
        <a:xfrm>
          <a:off x="17162780" y="955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170079</xdr:rowOff>
    </xdr:from>
    <xdr:to>
      <xdr:col>107</xdr:col>
      <xdr:colOff>50800</xdr:colOff>
      <xdr:row>57</xdr:row>
      <xdr:rowOff>53036</xdr:rowOff>
    </xdr:to>
    <xdr:cxnSp macro="">
      <xdr:nvCxnSpPr>
        <xdr:cNvPr id="708" name="直線コネクタ 707">
          <a:extLst>
            <a:ext uri="{FF2B5EF4-FFF2-40B4-BE49-F238E27FC236}">
              <a16:creationId xmlns:a16="http://schemas.microsoft.com/office/drawing/2014/main" id="{AE63C115-16D4-4DE0-B1DB-0DD0D9839DAB}"/>
            </a:ext>
          </a:extLst>
        </xdr:cNvPr>
        <xdr:cNvCxnSpPr/>
      </xdr:nvCxnSpPr>
      <xdr:spPr>
        <a:xfrm flipV="1">
          <a:off x="17213580" y="9557919"/>
          <a:ext cx="774700" cy="5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40183</xdr:rowOff>
    </xdr:from>
    <xdr:to>
      <xdr:col>98</xdr:col>
      <xdr:colOff>38100</xdr:colOff>
      <xdr:row>58</xdr:row>
      <xdr:rowOff>141783</xdr:rowOff>
    </xdr:to>
    <xdr:sp macro="" textlink="">
      <xdr:nvSpPr>
        <xdr:cNvPr id="709" name="楕円 708">
          <a:extLst>
            <a:ext uri="{FF2B5EF4-FFF2-40B4-BE49-F238E27FC236}">
              <a16:creationId xmlns:a16="http://schemas.microsoft.com/office/drawing/2014/main" id="{D2DBF484-79B5-4C83-9BC6-04D4F4180D27}"/>
            </a:ext>
          </a:extLst>
        </xdr:cNvPr>
        <xdr:cNvSpPr/>
      </xdr:nvSpPr>
      <xdr:spPr>
        <a:xfrm>
          <a:off x="16388080" y="97633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53036</xdr:rowOff>
    </xdr:from>
    <xdr:to>
      <xdr:col>102</xdr:col>
      <xdr:colOff>114300</xdr:colOff>
      <xdr:row>58</xdr:row>
      <xdr:rowOff>90983</xdr:rowOff>
    </xdr:to>
    <xdr:cxnSp macro="">
      <xdr:nvCxnSpPr>
        <xdr:cNvPr id="710" name="直線コネクタ 709">
          <a:extLst>
            <a:ext uri="{FF2B5EF4-FFF2-40B4-BE49-F238E27FC236}">
              <a16:creationId xmlns:a16="http://schemas.microsoft.com/office/drawing/2014/main" id="{C1FFD9D1-0C88-47B8-8BA7-F177162981B2}"/>
            </a:ext>
          </a:extLst>
        </xdr:cNvPr>
        <xdr:cNvCxnSpPr/>
      </xdr:nvCxnSpPr>
      <xdr:spPr>
        <a:xfrm flipV="1">
          <a:off x="16431260" y="9608516"/>
          <a:ext cx="782320" cy="20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23182</xdr:rowOff>
    </xdr:from>
    <xdr:ext cx="469744" cy="259045"/>
    <xdr:sp macro="" textlink="">
      <xdr:nvSpPr>
        <xdr:cNvPr id="711" name="n_1aveValue【学校施設】&#10;一人当たり面積">
          <a:extLst>
            <a:ext uri="{FF2B5EF4-FFF2-40B4-BE49-F238E27FC236}">
              <a16:creationId xmlns:a16="http://schemas.microsoft.com/office/drawing/2014/main" id="{01A60EE7-D39A-4082-8CA6-DF6080C983A6}"/>
            </a:ext>
          </a:extLst>
        </xdr:cNvPr>
        <xdr:cNvSpPr txBox="1"/>
      </xdr:nvSpPr>
      <xdr:spPr>
        <a:xfrm>
          <a:off x="18561127" y="1041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66159</xdr:rowOff>
    </xdr:from>
    <xdr:ext cx="469744" cy="259045"/>
    <xdr:sp macro="" textlink="">
      <xdr:nvSpPr>
        <xdr:cNvPr id="712" name="n_2aveValue【学校施設】&#10;一人当たり面積">
          <a:extLst>
            <a:ext uri="{FF2B5EF4-FFF2-40B4-BE49-F238E27FC236}">
              <a16:creationId xmlns:a16="http://schemas.microsoft.com/office/drawing/2014/main" id="{A4721F1C-7F2A-4FCF-87B2-F9DE5BE1610B}"/>
            </a:ext>
          </a:extLst>
        </xdr:cNvPr>
        <xdr:cNvSpPr txBox="1"/>
      </xdr:nvSpPr>
      <xdr:spPr>
        <a:xfrm>
          <a:off x="17776267" y="1045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86275</xdr:rowOff>
    </xdr:from>
    <xdr:ext cx="469744" cy="259045"/>
    <xdr:sp macro="" textlink="">
      <xdr:nvSpPr>
        <xdr:cNvPr id="713" name="n_3aveValue【学校施設】&#10;一人当たり面積">
          <a:extLst>
            <a:ext uri="{FF2B5EF4-FFF2-40B4-BE49-F238E27FC236}">
              <a16:creationId xmlns:a16="http://schemas.microsoft.com/office/drawing/2014/main" id="{232F345E-9B58-4B77-88FA-FB3A6C76660A}"/>
            </a:ext>
          </a:extLst>
        </xdr:cNvPr>
        <xdr:cNvSpPr txBox="1"/>
      </xdr:nvSpPr>
      <xdr:spPr>
        <a:xfrm>
          <a:off x="17001567" y="1047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91762</xdr:rowOff>
    </xdr:from>
    <xdr:ext cx="469744" cy="259045"/>
    <xdr:sp macro="" textlink="">
      <xdr:nvSpPr>
        <xdr:cNvPr id="714" name="n_4aveValue【学校施設】&#10;一人当たり面積">
          <a:extLst>
            <a:ext uri="{FF2B5EF4-FFF2-40B4-BE49-F238E27FC236}">
              <a16:creationId xmlns:a16="http://schemas.microsoft.com/office/drawing/2014/main" id="{019B144A-9851-4024-A974-607DD810CA6B}"/>
            </a:ext>
          </a:extLst>
        </xdr:cNvPr>
        <xdr:cNvSpPr txBox="1"/>
      </xdr:nvSpPr>
      <xdr:spPr>
        <a:xfrm>
          <a:off x="16226867" y="1048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18864</xdr:rowOff>
    </xdr:from>
    <xdr:ext cx="469744" cy="259045"/>
    <xdr:sp macro="" textlink="">
      <xdr:nvSpPr>
        <xdr:cNvPr id="715" name="n_1mainValue【学校施設】&#10;一人当たり面積">
          <a:extLst>
            <a:ext uri="{FF2B5EF4-FFF2-40B4-BE49-F238E27FC236}">
              <a16:creationId xmlns:a16="http://schemas.microsoft.com/office/drawing/2014/main" id="{A47B0CD0-E92D-4E6B-ACFF-E05E12FA3925}"/>
            </a:ext>
          </a:extLst>
        </xdr:cNvPr>
        <xdr:cNvSpPr txBox="1"/>
      </xdr:nvSpPr>
      <xdr:spPr>
        <a:xfrm>
          <a:off x="18561127" y="923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65956</xdr:rowOff>
    </xdr:from>
    <xdr:ext cx="469744" cy="259045"/>
    <xdr:sp macro="" textlink="">
      <xdr:nvSpPr>
        <xdr:cNvPr id="716" name="n_2mainValue【学校施設】&#10;一人当たり面積">
          <a:extLst>
            <a:ext uri="{FF2B5EF4-FFF2-40B4-BE49-F238E27FC236}">
              <a16:creationId xmlns:a16="http://schemas.microsoft.com/office/drawing/2014/main" id="{39AA79C0-CBBE-4F71-9B7C-E0DC5136C4B9}"/>
            </a:ext>
          </a:extLst>
        </xdr:cNvPr>
        <xdr:cNvSpPr txBox="1"/>
      </xdr:nvSpPr>
      <xdr:spPr>
        <a:xfrm>
          <a:off x="17776267" y="928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120363</xdr:rowOff>
    </xdr:from>
    <xdr:ext cx="469744" cy="259045"/>
    <xdr:sp macro="" textlink="">
      <xdr:nvSpPr>
        <xdr:cNvPr id="717" name="n_3mainValue【学校施設】&#10;一人当たり面積">
          <a:extLst>
            <a:ext uri="{FF2B5EF4-FFF2-40B4-BE49-F238E27FC236}">
              <a16:creationId xmlns:a16="http://schemas.microsoft.com/office/drawing/2014/main" id="{7F432D1B-B678-4654-8904-F07706622C84}"/>
            </a:ext>
          </a:extLst>
        </xdr:cNvPr>
        <xdr:cNvSpPr txBox="1"/>
      </xdr:nvSpPr>
      <xdr:spPr>
        <a:xfrm>
          <a:off x="17001567" y="934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158310</xdr:rowOff>
    </xdr:from>
    <xdr:ext cx="469744" cy="259045"/>
    <xdr:sp macro="" textlink="">
      <xdr:nvSpPr>
        <xdr:cNvPr id="718" name="n_4mainValue【学校施設】&#10;一人当たり面積">
          <a:extLst>
            <a:ext uri="{FF2B5EF4-FFF2-40B4-BE49-F238E27FC236}">
              <a16:creationId xmlns:a16="http://schemas.microsoft.com/office/drawing/2014/main" id="{B448FF48-65AD-4168-9A18-3EBAC98B0185}"/>
            </a:ext>
          </a:extLst>
        </xdr:cNvPr>
        <xdr:cNvSpPr txBox="1"/>
      </xdr:nvSpPr>
      <xdr:spPr>
        <a:xfrm>
          <a:off x="16226867" y="954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322A4235-9EFF-422C-81BA-43557C254AC8}"/>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74E8BDC9-F4E4-416C-A5F7-BD78CC178229}"/>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25253976-80F5-43EE-B7E0-E50B70F047A6}"/>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08BEA1F5-DF00-4A89-8579-7CA1FD458462}"/>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1B59C05A-3893-4DA6-AFD4-EE458AD63582}"/>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B3351BC7-ABE7-4F77-B048-8702BCD38C33}"/>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C20EC550-2B64-423C-9248-FC8E3448A15F}"/>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56DC44E5-7E5A-44D0-818B-2E8E03BA155A}"/>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3FDAB5CE-030E-43D1-8815-87EF3705A4C8}"/>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B2A92CC6-789E-4C7D-81F1-5737AFBA9E06}"/>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13E19AC4-65B6-4B24-A78F-2937808ABA22}"/>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0" name="直線コネクタ 729">
          <a:extLst>
            <a:ext uri="{FF2B5EF4-FFF2-40B4-BE49-F238E27FC236}">
              <a16:creationId xmlns:a16="http://schemas.microsoft.com/office/drawing/2014/main" id="{A8420664-B1AA-492D-9C75-6F6F01B7286C}"/>
            </a:ext>
          </a:extLst>
        </xdr:cNvPr>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1" name="テキスト ボックス 730">
          <a:extLst>
            <a:ext uri="{FF2B5EF4-FFF2-40B4-BE49-F238E27FC236}">
              <a16:creationId xmlns:a16="http://schemas.microsoft.com/office/drawing/2014/main" id="{42381923-DAEE-4561-B980-EEADFE4E9948}"/>
            </a:ext>
          </a:extLst>
        </xdr:cNvPr>
        <xdr:cNvSpPr txBox="1"/>
      </xdr:nvSpPr>
      <xdr:spPr>
        <a:xfrm>
          <a:off x="105615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2" name="直線コネクタ 731">
          <a:extLst>
            <a:ext uri="{FF2B5EF4-FFF2-40B4-BE49-F238E27FC236}">
              <a16:creationId xmlns:a16="http://schemas.microsoft.com/office/drawing/2014/main" id="{52307AC8-4F8A-401F-84F2-018FA944F803}"/>
            </a:ext>
          </a:extLst>
        </xdr:cNvPr>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3" name="テキスト ボックス 732">
          <a:extLst>
            <a:ext uri="{FF2B5EF4-FFF2-40B4-BE49-F238E27FC236}">
              <a16:creationId xmlns:a16="http://schemas.microsoft.com/office/drawing/2014/main" id="{2D576EDE-314F-465C-8349-F90BD36F88A9}"/>
            </a:ext>
          </a:extLst>
        </xdr:cNvPr>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4" name="直線コネクタ 733">
          <a:extLst>
            <a:ext uri="{FF2B5EF4-FFF2-40B4-BE49-F238E27FC236}">
              <a16:creationId xmlns:a16="http://schemas.microsoft.com/office/drawing/2014/main" id="{E372E70F-0FD9-43EF-8F5E-66821326374F}"/>
            </a:ext>
          </a:extLst>
        </xdr:cNvPr>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5" name="テキスト ボックス 734">
          <a:extLst>
            <a:ext uri="{FF2B5EF4-FFF2-40B4-BE49-F238E27FC236}">
              <a16:creationId xmlns:a16="http://schemas.microsoft.com/office/drawing/2014/main" id="{7937B815-BB6F-4BAA-8456-D8241BB7FCB8}"/>
            </a:ext>
          </a:extLst>
        </xdr:cNvPr>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6" name="直線コネクタ 735">
          <a:extLst>
            <a:ext uri="{FF2B5EF4-FFF2-40B4-BE49-F238E27FC236}">
              <a16:creationId xmlns:a16="http://schemas.microsoft.com/office/drawing/2014/main" id="{4F548021-CFD9-4B03-BCEA-46F0213858A0}"/>
            </a:ext>
          </a:extLst>
        </xdr:cNvPr>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7" name="テキスト ボックス 736">
          <a:extLst>
            <a:ext uri="{FF2B5EF4-FFF2-40B4-BE49-F238E27FC236}">
              <a16:creationId xmlns:a16="http://schemas.microsoft.com/office/drawing/2014/main" id="{9C397B23-AC5E-434E-8ADB-66947346B238}"/>
            </a:ext>
          </a:extLst>
        </xdr:cNvPr>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a:extLst>
            <a:ext uri="{FF2B5EF4-FFF2-40B4-BE49-F238E27FC236}">
              <a16:creationId xmlns:a16="http://schemas.microsoft.com/office/drawing/2014/main" id="{0E150DE5-8A96-458D-84F6-341105F7AA6C}"/>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9" name="テキスト ボックス 738">
          <a:extLst>
            <a:ext uri="{FF2B5EF4-FFF2-40B4-BE49-F238E27FC236}">
              <a16:creationId xmlns:a16="http://schemas.microsoft.com/office/drawing/2014/main" id="{2B5BEAC6-0806-4AAE-BBEC-0B9060A583F9}"/>
            </a:ext>
          </a:extLst>
        </xdr:cNvPr>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児童館】&#10;有形固定資産減価償却率グラフ枠">
          <a:extLst>
            <a:ext uri="{FF2B5EF4-FFF2-40B4-BE49-F238E27FC236}">
              <a16:creationId xmlns:a16="http://schemas.microsoft.com/office/drawing/2014/main" id="{8DFC7C04-390A-45CB-BFA2-A6E12622BA3E}"/>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63246</xdr:rowOff>
    </xdr:from>
    <xdr:to>
      <xdr:col>85</xdr:col>
      <xdr:colOff>126364</xdr:colOff>
      <xdr:row>86</xdr:row>
      <xdr:rowOff>17526</xdr:rowOff>
    </xdr:to>
    <xdr:cxnSp macro="">
      <xdr:nvCxnSpPr>
        <xdr:cNvPr id="741" name="直線コネクタ 740">
          <a:extLst>
            <a:ext uri="{FF2B5EF4-FFF2-40B4-BE49-F238E27FC236}">
              <a16:creationId xmlns:a16="http://schemas.microsoft.com/office/drawing/2014/main" id="{7C454D81-33E1-44BA-94D8-D3678E96567E}"/>
            </a:ext>
          </a:extLst>
        </xdr:cNvPr>
        <xdr:cNvCxnSpPr/>
      </xdr:nvCxnSpPr>
      <xdr:spPr>
        <a:xfrm flipV="1">
          <a:off x="14375764" y="13306806"/>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21353</xdr:rowOff>
    </xdr:from>
    <xdr:ext cx="405111" cy="259045"/>
    <xdr:sp macro="" textlink="">
      <xdr:nvSpPr>
        <xdr:cNvPr id="742" name="【児童館】&#10;有形固定資産減価償却率最小値テキスト">
          <a:extLst>
            <a:ext uri="{FF2B5EF4-FFF2-40B4-BE49-F238E27FC236}">
              <a16:creationId xmlns:a16="http://schemas.microsoft.com/office/drawing/2014/main" id="{BF437DE9-483D-40C1-B57D-D677F8D6F220}"/>
            </a:ext>
          </a:extLst>
        </xdr:cNvPr>
        <xdr:cNvSpPr txBox="1"/>
      </xdr:nvSpPr>
      <xdr:spPr>
        <a:xfrm>
          <a:off x="14414500" y="1443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17526</xdr:rowOff>
    </xdr:from>
    <xdr:to>
      <xdr:col>86</xdr:col>
      <xdr:colOff>25400</xdr:colOff>
      <xdr:row>86</xdr:row>
      <xdr:rowOff>17526</xdr:rowOff>
    </xdr:to>
    <xdr:cxnSp macro="">
      <xdr:nvCxnSpPr>
        <xdr:cNvPr id="743" name="直線コネクタ 742">
          <a:extLst>
            <a:ext uri="{FF2B5EF4-FFF2-40B4-BE49-F238E27FC236}">
              <a16:creationId xmlns:a16="http://schemas.microsoft.com/office/drawing/2014/main" id="{CC16BD63-83A9-4878-BBBC-97CE508B991E}"/>
            </a:ext>
          </a:extLst>
        </xdr:cNvPr>
        <xdr:cNvCxnSpPr/>
      </xdr:nvCxnSpPr>
      <xdr:spPr>
        <a:xfrm>
          <a:off x="14287500" y="144345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9923</xdr:rowOff>
    </xdr:from>
    <xdr:ext cx="405111" cy="259045"/>
    <xdr:sp macro="" textlink="">
      <xdr:nvSpPr>
        <xdr:cNvPr id="744" name="【児童館】&#10;有形固定資産減価償却率最大値テキスト">
          <a:extLst>
            <a:ext uri="{FF2B5EF4-FFF2-40B4-BE49-F238E27FC236}">
              <a16:creationId xmlns:a16="http://schemas.microsoft.com/office/drawing/2014/main" id="{C9A57A2D-6FC4-4AA9-9DD5-EEA10D2D32AD}"/>
            </a:ext>
          </a:extLst>
        </xdr:cNvPr>
        <xdr:cNvSpPr txBox="1"/>
      </xdr:nvSpPr>
      <xdr:spPr>
        <a:xfrm>
          <a:off x="14414500" y="1308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63246</xdr:rowOff>
    </xdr:from>
    <xdr:to>
      <xdr:col>86</xdr:col>
      <xdr:colOff>25400</xdr:colOff>
      <xdr:row>79</xdr:row>
      <xdr:rowOff>63246</xdr:rowOff>
    </xdr:to>
    <xdr:cxnSp macro="">
      <xdr:nvCxnSpPr>
        <xdr:cNvPr id="745" name="直線コネクタ 744">
          <a:extLst>
            <a:ext uri="{FF2B5EF4-FFF2-40B4-BE49-F238E27FC236}">
              <a16:creationId xmlns:a16="http://schemas.microsoft.com/office/drawing/2014/main" id="{FB098A53-4773-4D66-AEA1-86A967C98E01}"/>
            </a:ext>
          </a:extLst>
        </xdr:cNvPr>
        <xdr:cNvCxnSpPr/>
      </xdr:nvCxnSpPr>
      <xdr:spPr>
        <a:xfrm>
          <a:off x="14287500" y="133068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746" name="【児童館】&#10;有形固定資産減価償却率平均値テキスト">
          <a:extLst>
            <a:ext uri="{FF2B5EF4-FFF2-40B4-BE49-F238E27FC236}">
              <a16:creationId xmlns:a16="http://schemas.microsoft.com/office/drawing/2014/main" id="{0AC17AAC-13DC-4C21-B826-DA865AAE97D8}"/>
            </a:ext>
          </a:extLst>
        </xdr:cNvPr>
        <xdr:cNvSpPr txBox="1"/>
      </xdr:nvSpPr>
      <xdr:spPr>
        <a:xfrm>
          <a:off x="14414500" y="1383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47" name="フローチャート: 判断 746">
          <a:extLst>
            <a:ext uri="{FF2B5EF4-FFF2-40B4-BE49-F238E27FC236}">
              <a16:creationId xmlns:a16="http://schemas.microsoft.com/office/drawing/2014/main" id="{DF2518CA-3D75-4836-8798-CE18C536F33B}"/>
            </a:ext>
          </a:extLst>
        </xdr:cNvPr>
        <xdr:cNvSpPr/>
      </xdr:nvSpPr>
      <xdr:spPr>
        <a:xfrm>
          <a:off x="14325600" y="138595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113030</xdr:rowOff>
    </xdr:from>
    <xdr:to>
      <xdr:col>81</xdr:col>
      <xdr:colOff>101600</xdr:colOff>
      <xdr:row>83</xdr:row>
      <xdr:rowOff>43180</xdr:rowOff>
    </xdr:to>
    <xdr:sp macro="" textlink="">
      <xdr:nvSpPr>
        <xdr:cNvPr id="748" name="フローチャート: 判断 747">
          <a:extLst>
            <a:ext uri="{FF2B5EF4-FFF2-40B4-BE49-F238E27FC236}">
              <a16:creationId xmlns:a16="http://schemas.microsoft.com/office/drawing/2014/main" id="{BE758929-0618-422E-A348-8887E2FF12B9}"/>
            </a:ext>
          </a:extLst>
        </xdr:cNvPr>
        <xdr:cNvSpPr/>
      </xdr:nvSpPr>
      <xdr:spPr>
        <a:xfrm>
          <a:off x="13578840" y="1385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81026</xdr:rowOff>
    </xdr:from>
    <xdr:to>
      <xdr:col>76</xdr:col>
      <xdr:colOff>165100</xdr:colOff>
      <xdr:row>82</xdr:row>
      <xdr:rowOff>11176</xdr:rowOff>
    </xdr:to>
    <xdr:sp macro="" textlink="">
      <xdr:nvSpPr>
        <xdr:cNvPr id="749" name="フローチャート: 判断 748">
          <a:extLst>
            <a:ext uri="{FF2B5EF4-FFF2-40B4-BE49-F238E27FC236}">
              <a16:creationId xmlns:a16="http://schemas.microsoft.com/office/drawing/2014/main" id="{505D81EC-D3ED-463A-9F1A-E54028C5C55F}"/>
            </a:ext>
          </a:extLst>
        </xdr:cNvPr>
        <xdr:cNvSpPr/>
      </xdr:nvSpPr>
      <xdr:spPr>
        <a:xfrm>
          <a:off x="12804140" y="136598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750" name="フローチャート: 判断 749">
          <a:extLst>
            <a:ext uri="{FF2B5EF4-FFF2-40B4-BE49-F238E27FC236}">
              <a16:creationId xmlns:a16="http://schemas.microsoft.com/office/drawing/2014/main" id="{B762942C-CE34-4B8C-B223-53B3CA107FEA}"/>
            </a:ext>
          </a:extLst>
        </xdr:cNvPr>
        <xdr:cNvSpPr/>
      </xdr:nvSpPr>
      <xdr:spPr>
        <a:xfrm>
          <a:off x="12029440" y="13623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13098E90-39C2-4A3E-86E5-0E2D8606B3BF}"/>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A2FE1905-FDD1-4C66-A9FA-4BCBB3C4E463}"/>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F19DE46C-7B26-4312-8D95-3171DEE331F6}"/>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B239AEAC-E8CC-4EF7-B7C5-3AD34C5CBECD}"/>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A5677CC1-E525-4523-9741-E492170599EB}"/>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12446</xdr:rowOff>
    </xdr:from>
    <xdr:to>
      <xdr:col>85</xdr:col>
      <xdr:colOff>177800</xdr:colOff>
      <xdr:row>79</xdr:row>
      <xdr:rowOff>114046</xdr:rowOff>
    </xdr:to>
    <xdr:sp macro="" textlink="">
      <xdr:nvSpPr>
        <xdr:cNvPr id="756" name="楕円 755">
          <a:extLst>
            <a:ext uri="{FF2B5EF4-FFF2-40B4-BE49-F238E27FC236}">
              <a16:creationId xmlns:a16="http://schemas.microsoft.com/office/drawing/2014/main" id="{B7542F74-C4F1-4D70-AB48-36D2163077E6}"/>
            </a:ext>
          </a:extLst>
        </xdr:cNvPr>
        <xdr:cNvSpPr/>
      </xdr:nvSpPr>
      <xdr:spPr>
        <a:xfrm>
          <a:off x="14325600" y="1325600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136923</xdr:rowOff>
    </xdr:from>
    <xdr:ext cx="405111" cy="259045"/>
    <xdr:sp macro="" textlink="">
      <xdr:nvSpPr>
        <xdr:cNvPr id="757" name="【児童館】&#10;有形固定資産減価償却率該当値テキスト">
          <a:extLst>
            <a:ext uri="{FF2B5EF4-FFF2-40B4-BE49-F238E27FC236}">
              <a16:creationId xmlns:a16="http://schemas.microsoft.com/office/drawing/2014/main" id="{451238E6-3B68-46D9-ADA6-BB57821BEAF1}"/>
            </a:ext>
          </a:extLst>
        </xdr:cNvPr>
        <xdr:cNvSpPr txBox="1"/>
      </xdr:nvSpPr>
      <xdr:spPr>
        <a:xfrm>
          <a:off x="14414500" y="1321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129032</xdr:rowOff>
    </xdr:from>
    <xdr:to>
      <xdr:col>81</xdr:col>
      <xdr:colOff>101600</xdr:colOff>
      <xdr:row>79</xdr:row>
      <xdr:rowOff>59182</xdr:rowOff>
    </xdr:to>
    <xdr:sp macro="" textlink="">
      <xdr:nvSpPr>
        <xdr:cNvPr id="758" name="楕円 757">
          <a:extLst>
            <a:ext uri="{FF2B5EF4-FFF2-40B4-BE49-F238E27FC236}">
              <a16:creationId xmlns:a16="http://schemas.microsoft.com/office/drawing/2014/main" id="{C4369D0E-353C-4802-B736-216346630681}"/>
            </a:ext>
          </a:extLst>
        </xdr:cNvPr>
        <xdr:cNvSpPr/>
      </xdr:nvSpPr>
      <xdr:spPr>
        <a:xfrm>
          <a:off x="13578840" y="132049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8382</xdr:rowOff>
    </xdr:from>
    <xdr:to>
      <xdr:col>85</xdr:col>
      <xdr:colOff>127000</xdr:colOff>
      <xdr:row>79</xdr:row>
      <xdr:rowOff>63246</xdr:rowOff>
    </xdr:to>
    <xdr:cxnSp macro="">
      <xdr:nvCxnSpPr>
        <xdr:cNvPr id="759" name="直線コネクタ 758">
          <a:extLst>
            <a:ext uri="{FF2B5EF4-FFF2-40B4-BE49-F238E27FC236}">
              <a16:creationId xmlns:a16="http://schemas.microsoft.com/office/drawing/2014/main" id="{742FE79E-8766-44B3-9390-DFA853B83249}"/>
            </a:ext>
          </a:extLst>
        </xdr:cNvPr>
        <xdr:cNvCxnSpPr/>
      </xdr:nvCxnSpPr>
      <xdr:spPr>
        <a:xfrm>
          <a:off x="13629640" y="13251942"/>
          <a:ext cx="74676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156463</xdr:rowOff>
    </xdr:from>
    <xdr:to>
      <xdr:col>76</xdr:col>
      <xdr:colOff>165100</xdr:colOff>
      <xdr:row>79</xdr:row>
      <xdr:rowOff>86613</xdr:rowOff>
    </xdr:to>
    <xdr:sp macro="" textlink="">
      <xdr:nvSpPr>
        <xdr:cNvPr id="760" name="楕円 759">
          <a:extLst>
            <a:ext uri="{FF2B5EF4-FFF2-40B4-BE49-F238E27FC236}">
              <a16:creationId xmlns:a16="http://schemas.microsoft.com/office/drawing/2014/main" id="{F88CB6BC-8B2D-4D99-BA9F-5C7183E12B61}"/>
            </a:ext>
          </a:extLst>
        </xdr:cNvPr>
        <xdr:cNvSpPr/>
      </xdr:nvSpPr>
      <xdr:spPr>
        <a:xfrm>
          <a:off x="12804140" y="132323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8382</xdr:rowOff>
    </xdr:from>
    <xdr:to>
      <xdr:col>81</xdr:col>
      <xdr:colOff>50800</xdr:colOff>
      <xdr:row>79</xdr:row>
      <xdr:rowOff>35813</xdr:rowOff>
    </xdr:to>
    <xdr:cxnSp macro="">
      <xdr:nvCxnSpPr>
        <xdr:cNvPr id="761" name="直線コネクタ 760">
          <a:extLst>
            <a:ext uri="{FF2B5EF4-FFF2-40B4-BE49-F238E27FC236}">
              <a16:creationId xmlns:a16="http://schemas.microsoft.com/office/drawing/2014/main" id="{262BD07C-4E2A-42C2-9E06-8FDA62CA419D}"/>
            </a:ext>
          </a:extLst>
        </xdr:cNvPr>
        <xdr:cNvCxnSpPr/>
      </xdr:nvCxnSpPr>
      <xdr:spPr>
        <a:xfrm flipV="1">
          <a:off x="12854940" y="13251942"/>
          <a:ext cx="7747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113030</xdr:rowOff>
    </xdr:from>
    <xdr:to>
      <xdr:col>72</xdr:col>
      <xdr:colOff>38100</xdr:colOff>
      <xdr:row>79</xdr:row>
      <xdr:rowOff>43180</xdr:rowOff>
    </xdr:to>
    <xdr:sp macro="" textlink="">
      <xdr:nvSpPr>
        <xdr:cNvPr id="762" name="楕円 761">
          <a:extLst>
            <a:ext uri="{FF2B5EF4-FFF2-40B4-BE49-F238E27FC236}">
              <a16:creationId xmlns:a16="http://schemas.microsoft.com/office/drawing/2014/main" id="{3CB251CF-53EC-48DC-86CE-F67F3A142209}"/>
            </a:ext>
          </a:extLst>
        </xdr:cNvPr>
        <xdr:cNvSpPr/>
      </xdr:nvSpPr>
      <xdr:spPr>
        <a:xfrm>
          <a:off x="12029440" y="13188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163830</xdr:rowOff>
    </xdr:from>
    <xdr:to>
      <xdr:col>76</xdr:col>
      <xdr:colOff>114300</xdr:colOff>
      <xdr:row>79</xdr:row>
      <xdr:rowOff>35813</xdr:rowOff>
    </xdr:to>
    <xdr:cxnSp macro="">
      <xdr:nvCxnSpPr>
        <xdr:cNvPr id="763" name="直線コネクタ 762">
          <a:extLst>
            <a:ext uri="{FF2B5EF4-FFF2-40B4-BE49-F238E27FC236}">
              <a16:creationId xmlns:a16="http://schemas.microsoft.com/office/drawing/2014/main" id="{A86495D8-F72F-4C52-A148-D5AAD530957E}"/>
            </a:ext>
          </a:extLst>
        </xdr:cNvPr>
        <xdr:cNvCxnSpPr/>
      </xdr:nvCxnSpPr>
      <xdr:spPr>
        <a:xfrm>
          <a:off x="12072620" y="13239750"/>
          <a:ext cx="782320" cy="3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67311</xdr:rowOff>
    </xdr:from>
    <xdr:to>
      <xdr:col>67</xdr:col>
      <xdr:colOff>101600</xdr:colOff>
      <xdr:row>78</xdr:row>
      <xdr:rowOff>168911</xdr:rowOff>
    </xdr:to>
    <xdr:sp macro="" textlink="">
      <xdr:nvSpPr>
        <xdr:cNvPr id="764" name="楕円 763">
          <a:extLst>
            <a:ext uri="{FF2B5EF4-FFF2-40B4-BE49-F238E27FC236}">
              <a16:creationId xmlns:a16="http://schemas.microsoft.com/office/drawing/2014/main" id="{2103F991-908F-4424-8B55-2606AA71CF9B}"/>
            </a:ext>
          </a:extLst>
        </xdr:cNvPr>
        <xdr:cNvSpPr/>
      </xdr:nvSpPr>
      <xdr:spPr>
        <a:xfrm>
          <a:off x="11231880" y="1314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118111</xdr:rowOff>
    </xdr:from>
    <xdr:to>
      <xdr:col>71</xdr:col>
      <xdr:colOff>177800</xdr:colOff>
      <xdr:row>78</xdr:row>
      <xdr:rowOff>163830</xdr:rowOff>
    </xdr:to>
    <xdr:cxnSp macro="">
      <xdr:nvCxnSpPr>
        <xdr:cNvPr id="765" name="直線コネクタ 764">
          <a:extLst>
            <a:ext uri="{FF2B5EF4-FFF2-40B4-BE49-F238E27FC236}">
              <a16:creationId xmlns:a16="http://schemas.microsoft.com/office/drawing/2014/main" id="{54888079-AA6B-40BE-9494-6EAF02A091EB}"/>
            </a:ext>
          </a:extLst>
        </xdr:cNvPr>
        <xdr:cNvCxnSpPr/>
      </xdr:nvCxnSpPr>
      <xdr:spPr>
        <a:xfrm>
          <a:off x="11282680" y="13194031"/>
          <a:ext cx="78994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34307</xdr:rowOff>
    </xdr:from>
    <xdr:ext cx="405111" cy="259045"/>
    <xdr:sp macro="" textlink="">
      <xdr:nvSpPr>
        <xdr:cNvPr id="766" name="n_1aveValue【児童館】&#10;有形固定資産減価償却率">
          <a:extLst>
            <a:ext uri="{FF2B5EF4-FFF2-40B4-BE49-F238E27FC236}">
              <a16:creationId xmlns:a16="http://schemas.microsoft.com/office/drawing/2014/main" id="{A662CA2A-E749-4862-98B3-81500EB3CC69}"/>
            </a:ext>
          </a:extLst>
        </xdr:cNvPr>
        <xdr:cNvSpPr txBox="1"/>
      </xdr:nvSpPr>
      <xdr:spPr>
        <a:xfrm>
          <a:off x="13437244" y="1394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2303</xdr:rowOff>
    </xdr:from>
    <xdr:ext cx="405111" cy="259045"/>
    <xdr:sp macro="" textlink="">
      <xdr:nvSpPr>
        <xdr:cNvPr id="767" name="n_2aveValue【児童館】&#10;有形固定資産減価償却率">
          <a:extLst>
            <a:ext uri="{FF2B5EF4-FFF2-40B4-BE49-F238E27FC236}">
              <a16:creationId xmlns:a16="http://schemas.microsoft.com/office/drawing/2014/main" id="{1F477105-4DF2-4935-8C02-573B8F3E28F6}"/>
            </a:ext>
          </a:extLst>
        </xdr:cNvPr>
        <xdr:cNvSpPr txBox="1"/>
      </xdr:nvSpPr>
      <xdr:spPr>
        <a:xfrm>
          <a:off x="12675244" y="13748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137177</xdr:rowOff>
    </xdr:from>
    <xdr:ext cx="405111" cy="259045"/>
    <xdr:sp macro="" textlink="">
      <xdr:nvSpPr>
        <xdr:cNvPr id="768" name="n_3aveValue【児童館】&#10;有形固定資産減価償却率">
          <a:extLst>
            <a:ext uri="{FF2B5EF4-FFF2-40B4-BE49-F238E27FC236}">
              <a16:creationId xmlns:a16="http://schemas.microsoft.com/office/drawing/2014/main" id="{BB5470AD-8D81-4795-922F-26B8E4534804}"/>
            </a:ext>
          </a:extLst>
        </xdr:cNvPr>
        <xdr:cNvSpPr txBox="1"/>
      </xdr:nvSpPr>
      <xdr:spPr>
        <a:xfrm>
          <a:off x="11900544" y="1371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75709</xdr:rowOff>
    </xdr:from>
    <xdr:ext cx="405111" cy="259045"/>
    <xdr:sp macro="" textlink="">
      <xdr:nvSpPr>
        <xdr:cNvPr id="769" name="n_1mainValue【児童館】&#10;有形固定資産減価償却率">
          <a:extLst>
            <a:ext uri="{FF2B5EF4-FFF2-40B4-BE49-F238E27FC236}">
              <a16:creationId xmlns:a16="http://schemas.microsoft.com/office/drawing/2014/main" id="{C04E7D2A-A429-4187-9B77-49D0195FB9AC}"/>
            </a:ext>
          </a:extLst>
        </xdr:cNvPr>
        <xdr:cNvSpPr txBox="1"/>
      </xdr:nvSpPr>
      <xdr:spPr>
        <a:xfrm>
          <a:off x="13437244" y="12983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103140</xdr:rowOff>
    </xdr:from>
    <xdr:ext cx="405111" cy="259045"/>
    <xdr:sp macro="" textlink="">
      <xdr:nvSpPr>
        <xdr:cNvPr id="770" name="n_2mainValue【児童館】&#10;有形固定資産減価償却率">
          <a:extLst>
            <a:ext uri="{FF2B5EF4-FFF2-40B4-BE49-F238E27FC236}">
              <a16:creationId xmlns:a16="http://schemas.microsoft.com/office/drawing/2014/main" id="{2E15137A-0725-4CB6-ABFA-4E96BC22C2DA}"/>
            </a:ext>
          </a:extLst>
        </xdr:cNvPr>
        <xdr:cNvSpPr txBox="1"/>
      </xdr:nvSpPr>
      <xdr:spPr>
        <a:xfrm>
          <a:off x="12675244" y="1301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59707</xdr:rowOff>
    </xdr:from>
    <xdr:ext cx="405111" cy="259045"/>
    <xdr:sp macro="" textlink="">
      <xdr:nvSpPr>
        <xdr:cNvPr id="771" name="n_3mainValue【児童館】&#10;有形固定資産減価償却率">
          <a:extLst>
            <a:ext uri="{FF2B5EF4-FFF2-40B4-BE49-F238E27FC236}">
              <a16:creationId xmlns:a16="http://schemas.microsoft.com/office/drawing/2014/main" id="{41AA8111-598D-4DE0-93F6-CECCC31A2246}"/>
            </a:ext>
          </a:extLst>
        </xdr:cNvPr>
        <xdr:cNvSpPr txBox="1"/>
      </xdr:nvSpPr>
      <xdr:spPr>
        <a:xfrm>
          <a:off x="11900544" y="1296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13988</xdr:rowOff>
    </xdr:from>
    <xdr:ext cx="405111" cy="259045"/>
    <xdr:sp macro="" textlink="">
      <xdr:nvSpPr>
        <xdr:cNvPr id="772" name="n_4mainValue【児童館】&#10;有形固定資産減価償却率">
          <a:extLst>
            <a:ext uri="{FF2B5EF4-FFF2-40B4-BE49-F238E27FC236}">
              <a16:creationId xmlns:a16="http://schemas.microsoft.com/office/drawing/2014/main" id="{DE61B04B-A367-41C8-BC56-7798837C1B58}"/>
            </a:ext>
          </a:extLst>
        </xdr:cNvPr>
        <xdr:cNvSpPr txBox="1"/>
      </xdr:nvSpPr>
      <xdr:spPr>
        <a:xfrm>
          <a:off x="11102984" y="1292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C129706B-1CA2-4C82-A931-7B1B10A3B1A7}"/>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981F7121-A308-4C96-A85A-610F1CCCA705}"/>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E51C1CC8-2601-4705-8FA1-0826E6B9CDFC}"/>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6283E4E2-79DE-425D-8BEB-0D308B1DA054}"/>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289CCBCD-A205-4612-91C2-43189A054394}"/>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A5FC664B-AD33-4F22-BCB3-997DC333863B}"/>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CBAB1979-E26B-4EF8-982A-C1AFDDE3E06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78555077-31B0-4676-9A02-47513A02C461}"/>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CE303901-D89F-4BC8-A604-036F47C44BE6}"/>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E5857D19-A9F7-45E9-B098-53A67788E1F7}"/>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3" name="直線コネクタ 782">
          <a:extLst>
            <a:ext uri="{FF2B5EF4-FFF2-40B4-BE49-F238E27FC236}">
              <a16:creationId xmlns:a16="http://schemas.microsoft.com/office/drawing/2014/main" id="{B0E1EE72-7610-404E-8496-8459E3534878}"/>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4" name="テキスト ボックス 783">
          <a:extLst>
            <a:ext uri="{FF2B5EF4-FFF2-40B4-BE49-F238E27FC236}">
              <a16:creationId xmlns:a16="http://schemas.microsoft.com/office/drawing/2014/main" id="{FCA435A1-50E4-43F3-A73B-DA37335BFD0B}"/>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5" name="直線コネクタ 784">
          <a:extLst>
            <a:ext uri="{FF2B5EF4-FFF2-40B4-BE49-F238E27FC236}">
              <a16:creationId xmlns:a16="http://schemas.microsoft.com/office/drawing/2014/main" id="{32E640AF-03AF-4E42-AF07-2A7BF966107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6" name="テキスト ボックス 785">
          <a:extLst>
            <a:ext uri="{FF2B5EF4-FFF2-40B4-BE49-F238E27FC236}">
              <a16:creationId xmlns:a16="http://schemas.microsoft.com/office/drawing/2014/main" id="{B70F7B38-A4C6-4BE5-8FCC-B64EF83F9CAE}"/>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7" name="直線コネクタ 786">
          <a:extLst>
            <a:ext uri="{FF2B5EF4-FFF2-40B4-BE49-F238E27FC236}">
              <a16:creationId xmlns:a16="http://schemas.microsoft.com/office/drawing/2014/main" id="{F6088868-8DCD-4C24-A292-FEBBBF9D83E7}"/>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8" name="テキスト ボックス 787">
          <a:extLst>
            <a:ext uri="{FF2B5EF4-FFF2-40B4-BE49-F238E27FC236}">
              <a16:creationId xmlns:a16="http://schemas.microsoft.com/office/drawing/2014/main" id="{1879AA6E-8EAD-40B9-86BC-9CC79B9D0111}"/>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9" name="直線コネクタ 788">
          <a:extLst>
            <a:ext uri="{FF2B5EF4-FFF2-40B4-BE49-F238E27FC236}">
              <a16:creationId xmlns:a16="http://schemas.microsoft.com/office/drawing/2014/main" id="{6577C82B-ADC9-423E-AB1D-0079D68EBE09}"/>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0" name="テキスト ボックス 789">
          <a:extLst>
            <a:ext uri="{FF2B5EF4-FFF2-40B4-BE49-F238E27FC236}">
              <a16:creationId xmlns:a16="http://schemas.microsoft.com/office/drawing/2014/main" id="{054D35C2-65C0-4E04-9563-34A92B83DD86}"/>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1" name="直線コネクタ 790">
          <a:extLst>
            <a:ext uri="{FF2B5EF4-FFF2-40B4-BE49-F238E27FC236}">
              <a16:creationId xmlns:a16="http://schemas.microsoft.com/office/drawing/2014/main" id="{28AE4557-ABA8-4B03-B143-99DD71767C27}"/>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2" name="テキスト ボックス 791">
          <a:extLst>
            <a:ext uri="{FF2B5EF4-FFF2-40B4-BE49-F238E27FC236}">
              <a16:creationId xmlns:a16="http://schemas.microsoft.com/office/drawing/2014/main" id="{C7B97D54-258D-4EA2-A7A2-F50C1B7EE334}"/>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a:extLst>
            <a:ext uri="{FF2B5EF4-FFF2-40B4-BE49-F238E27FC236}">
              <a16:creationId xmlns:a16="http://schemas.microsoft.com/office/drawing/2014/main" id="{7347F825-628A-4BF1-AE7F-1506DB807064}"/>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a:extLst>
            <a:ext uri="{FF2B5EF4-FFF2-40B4-BE49-F238E27FC236}">
              <a16:creationId xmlns:a16="http://schemas.microsoft.com/office/drawing/2014/main" id="{679663E2-9D8E-427E-B962-0A478D8332D7}"/>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児童館】&#10;一人当たり面積グラフ枠">
          <a:extLst>
            <a:ext uri="{FF2B5EF4-FFF2-40B4-BE49-F238E27FC236}">
              <a16:creationId xmlns:a16="http://schemas.microsoft.com/office/drawing/2014/main" id="{C9DADD0B-CFA2-4033-83CD-BE214B996C88}"/>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80011</xdr:rowOff>
    </xdr:from>
    <xdr:to>
      <xdr:col>116</xdr:col>
      <xdr:colOff>62864</xdr:colOff>
      <xdr:row>85</xdr:row>
      <xdr:rowOff>163830</xdr:rowOff>
    </xdr:to>
    <xdr:cxnSp macro="">
      <xdr:nvCxnSpPr>
        <xdr:cNvPr id="796" name="直線コネクタ 795">
          <a:extLst>
            <a:ext uri="{FF2B5EF4-FFF2-40B4-BE49-F238E27FC236}">
              <a16:creationId xmlns:a16="http://schemas.microsoft.com/office/drawing/2014/main" id="{66D407AC-A9D5-474A-A843-695506E6260E}"/>
            </a:ext>
          </a:extLst>
        </xdr:cNvPr>
        <xdr:cNvCxnSpPr/>
      </xdr:nvCxnSpPr>
      <xdr:spPr>
        <a:xfrm flipV="1">
          <a:off x="19509104" y="12988291"/>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797" name="【児童館】&#10;一人当たり面積最小値テキスト">
          <a:extLst>
            <a:ext uri="{FF2B5EF4-FFF2-40B4-BE49-F238E27FC236}">
              <a16:creationId xmlns:a16="http://schemas.microsoft.com/office/drawing/2014/main" id="{DDF32CCD-BBE4-44D1-B234-28A4579AFA1B}"/>
            </a:ext>
          </a:extLst>
        </xdr:cNvPr>
        <xdr:cNvSpPr txBox="1"/>
      </xdr:nvSpPr>
      <xdr:spPr>
        <a:xfrm>
          <a:off x="19547840"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798" name="直線コネクタ 797">
          <a:extLst>
            <a:ext uri="{FF2B5EF4-FFF2-40B4-BE49-F238E27FC236}">
              <a16:creationId xmlns:a16="http://schemas.microsoft.com/office/drawing/2014/main" id="{F6902687-5000-4BD7-B051-3A65DECA9392}"/>
            </a:ext>
          </a:extLst>
        </xdr:cNvPr>
        <xdr:cNvCxnSpPr/>
      </xdr:nvCxnSpPr>
      <xdr:spPr>
        <a:xfrm>
          <a:off x="194437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26688</xdr:rowOff>
    </xdr:from>
    <xdr:ext cx="469744" cy="259045"/>
    <xdr:sp macro="" textlink="">
      <xdr:nvSpPr>
        <xdr:cNvPr id="799" name="【児童館】&#10;一人当たり面積最大値テキスト">
          <a:extLst>
            <a:ext uri="{FF2B5EF4-FFF2-40B4-BE49-F238E27FC236}">
              <a16:creationId xmlns:a16="http://schemas.microsoft.com/office/drawing/2014/main" id="{21430C61-784E-41BE-80B0-9A370CE2C57F}"/>
            </a:ext>
          </a:extLst>
        </xdr:cNvPr>
        <xdr:cNvSpPr txBox="1"/>
      </xdr:nvSpPr>
      <xdr:spPr>
        <a:xfrm>
          <a:off x="19547840" y="12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80011</xdr:rowOff>
    </xdr:from>
    <xdr:to>
      <xdr:col>116</xdr:col>
      <xdr:colOff>152400</xdr:colOff>
      <xdr:row>77</xdr:row>
      <xdr:rowOff>80011</xdr:rowOff>
    </xdr:to>
    <xdr:cxnSp macro="">
      <xdr:nvCxnSpPr>
        <xdr:cNvPr id="800" name="直線コネクタ 799">
          <a:extLst>
            <a:ext uri="{FF2B5EF4-FFF2-40B4-BE49-F238E27FC236}">
              <a16:creationId xmlns:a16="http://schemas.microsoft.com/office/drawing/2014/main" id="{24438653-6FD8-416D-A2A8-F648D466E0D4}"/>
            </a:ext>
          </a:extLst>
        </xdr:cNvPr>
        <xdr:cNvCxnSpPr/>
      </xdr:nvCxnSpPr>
      <xdr:spPr>
        <a:xfrm>
          <a:off x="19443700" y="129882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74947</xdr:rowOff>
    </xdr:from>
    <xdr:ext cx="469744" cy="259045"/>
    <xdr:sp macro="" textlink="">
      <xdr:nvSpPr>
        <xdr:cNvPr id="801" name="【児童館】&#10;一人当たり面積平均値テキスト">
          <a:extLst>
            <a:ext uri="{FF2B5EF4-FFF2-40B4-BE49-F238E27FC236}">
              <a16:creationId xmlns:a16="http://schemas.microsoft.com/office/drawing/2014/main" id="{15D4D325-8FFB-41F9-B1CB-84D11881C462}"/>
            </a:ext>
          </a:extLst>
        </xdr:cNvPr>
        <xdr:cNvSpPr txBox="1"/>
      </xdr:nvSpPr>
      <xdr:spPr>
        <a:xfrm>
          <a:off x="19547840" y="1382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52070</xdr:rowOff>
    </xdr:from>
    <xdr:to>
      <xdr:col>116</xdr:col>
      <xdr:colOff>114300</xdr:colOff>
      <xdr:row>83</xdr:row>
      <xdr:rowOff>153670</xdr:rowOff>
    </xdr:to>
    <xdr:sp macro="" textlink="">
      <xdr:nvSpPr>
        <xdr:cNvPr id="802" name="フローチャート: 判断 801">
          <a:extLst>
            <a:ext uri="{FF2B5EF4-FFF2-40B4-BE49-F238E27FC236}">
              <a16:creationId xmlns:a16="http://schemas.microsoft.com/office/drawing/2014/main" id="{9BDF21CF-F8C8-40B0-90AB-78FD9CBEBFE8}"/>
            </a:ext>
          </a:extLst>
        </xdr:cNvPr>
        <xdr:cNvSpPr/>
      </xdr:nvSpPr>
      <xdr:spPr>
        <a:xfrm>
          <a:off x="1945894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77</xdr:row>
      <xdr:rowOff>74930</xdr:rowOff>
    </xdr:from>
    <xdr:to>
      <xdr:col>112</xdr:col>
      <xdr:colOff>38100</xdr:colOff>
      <xdr:row>78</xdr:row>
      <xdr:rowOff>5080</xdr:rowOff>
    </xdr:to>
    <xdr:sp macro="" textlink="">
      <xdr:nvSpPr>
        <xdr:cNvPr id="803" name="フローチャート: 判断 802">
          <a:extLst>
            <a:ext uri="{FF2B5EF4-FFF2-40B4-BE49-F238E27FC236}">
              <a16:creationId xmlns:a16="http://schemas.microsoft.com/office/drawing/2014/main" id="{4A42478A-2646-4593-9568-5AACDBB565E0}"/>
            </a:ext>
          </a:extLst>
        </xdr:cNvPr>
        <xdr:cNvSpPr/>
      </xdr:nvSpPr>
      <xdr:spPr>
        <a:xfrm>
          <a:off x="18735040" y="12983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804" name="フローチャート: 判断 803">
          <a:extLst>
            <a:ext uri="{FF2B5EF4-FFF2-40B4-BE49-F238E27FC236}">
              <a16:creationId xmlns:a16="http://schemas.microsoft.com/office/drawing/2014/main" id="{8F5C05C1-CE73-4234-9ABF-19666A8D65EB}"/>
            </a:ext>
          </a:extLst>
        </xdr:cNvPr>
        <xdr:cNvSpPr/>
      </xdr:nvSpPr>
      <xdr:spPr>
        <a:xfrm>
          <a:off x="17937480" y="141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71120</xdr:rowOff>
    </xdr:from>
    <xdr:to>
      <xdr:col>102</xdr:col>
      <xdr:colOff>165100</xdr:colOff>
      <xdr:row>85</xdr:row>
      <xdr:rowOff>1270</xdr:rowOff>
    </xdr:to>
    <xdr:sp macro="" textlink="">
      <xdr:nvSpPr>
        <xdr:cNvPr id="805" name="フローチャート: 判断 804">
          <a:extLst>
            <a:ext uri="{FF2B5EF4-FFF2-40B4-BE49-F238E27FC236}">
              <a16:creationId xmlns:a16="http://schemas.microsoft.com/office/drawing/2014/main" id="{7C14E059-8FA0-4F96-A47C-E89702704BF9}"/>
            </a:ext>
          </a:extLst>
        </xdr:cNvPr>
        <xdr:cNvSpPr/>
      </xdr:nvSpPr>
      <xdr:spPr>
        <a:xfrm>
          <a:off x="17162780" y="1415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C8149FE1-6218-4CF4-93FF-CFFB87F281C9}"/>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8070C72-06B6-40B7-9E26-D2DB8D726DB3}"/>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A47C986B-AD8E-4FCF-AC8E-BE93E2DBCD16}"/>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80457D09-1CD2-4CDA-AD28-D6629E9F739C}"/>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C0ACE774-BF70-40C0-A291-D38FC830B85A}"/>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93980</xdr:rowOff>
    </xdr:from>
    <xdr:to>
      <xdr:col>116</xdr:col>
      <xdr:colOff>114300</xdr:colOff>
      <xdr:row>85</xdr:row>
      <xdr:rowOff>24130</xdr:rowOff>
    </xdr:to>
    <xdr:sp macro="" textlink="">
      <xdr:nvSpPr>
        <xdr:cNvPr id="811" name="楕円 810">
          <a:extLst>
            <a:ext uri="{FF2B5EF4-FFF2-40B4-BE49-F238E27FC236}">
              <a16:creationId xmlns:a16="http://schemas.microsoft.com/office/drawing/2014/main" id="{5B0B622A-5F42-4688-9B9A-8437A4C0C475}"/>
            </a:ext>
          </a:extLst>
        </xdr:cNvPr>
        <xdr:cNvSpPr/>
      </xdr:nvSpPr>
      <xdr:spPr>
        <a:xfrm>
          <a:off x="19458940" y="14175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72407</xdr:rowOff>
    </xdr:from>
    <xdr:ext cx="469744" cy="259045"/>
    <xdr:sp macro="" textlink="">
      <xdr:nvSpPr>
        <xdr:cNvPr id="812" name="【児童館】&#10;一人当たり面積該当値テキスト">
          <a:extLst>
            <a:ext uri="{FF2B5EF4-FFF2-40B4-BE49-F238E27FC236}">
              <a16:creationId xmlns:a16="http://schemas.microsoft.com/office/drawing/2014/main" id="{BF5059CB-AE30-473D-B2BC-557BBFE0AABE}"/>
            </a:ext>
          </a:extLst>
        </xdr:cNvPr>
        <xdr:cNvSpPr txBox="1"/>
      </xdr:nvSpPr>
      <xdr:spPr>
        <a:xfrm>
          <a:off x="19547840" y="1415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13" name="楕円 812">
          <a:extLst>
            <a:ext uri="{FF2B5EF4-FFF2-40B4-BE49-F238E27FC236}">
              <a16:creationId xmlns:a16="http://schemas.microsoft.com/office/drawing/2014/main" id="{542E4E20-AD31-4A8D-9742-1F5FC013BD04}"/>
            </a:ext>
          </a:extLst>
        </xdr:cNvPr>
        <xdr:cNvSpPr/>
      </xdr:nvSpPr>
      <xdr:spPr>
        <a:xfrm>
          <a:off x="1873504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144780</xdr:rowOff>
    </xdr:from>
    <xdr:to>
      <xdr:col>116</xdr:col>
      <xdr:colOff>63500</xdr:colOff>
      <xdr:row>84</xdr:row>
      <xdr:rowOff>152400</xdr:rowOff>
    </xdr:to>
    <xdr:cxnSp macro="">
      <xdr:nvCxnSpPr>
        <xdr:cNvPr id="814" name="直線コネクタ 813">
          <a:extLst>
            <a:ext uri="{FF2B5EF4-FFF2-40B4-BE49-F238E27FC236}">
              <a16:creationId xmlns:a16="http://schemas.microsoft.com/office/drawing/2014/main" id="{A9DE8D9D-8032-4E00-8B25-D14AF77DDCFE}"/>
            </a:ext>
          </a:extLst>
        </xdr:cNvPr>
        <xdr:cNvCxnSpPr/>
      </xdr:nvCxnSpPr>
      <xdr:spPr>
        <a:xfrm flipV="1">
          <a:off x="18778220" y="1422654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15" name="楕円 814">
          <a:extLst>
            <a:ext uri="{FF2B5EF4-FFF2-40B4-BE49-F238E27FC236}">
              <a16:creationId xmlns:a16="http://schemas.microsoft.com/office/drawing/2014/main" id="{55272A35-CEB9-4531-A052-58EF6F8E0DD9}"/>
            </a:ext>
          </a:extLst>
        </xdr:cNvPr>
        <xdr:cNvSpPr/>
      </xdr:nvSpPr>
      <xdr:spPr>
        <a:xfrm>
          <a:off x="1793748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816" name="直線コネクタ 815">
          <a:extLst>
            <a:ext uri="{FF2B5EF4-FFF2-40B4-BE49-F238E27FC236}">
              <a16:creationId xmlns:a16="http://schemas.microsoft.com/office/drawing/2014/main" id="{1782FFA5-F2E0-4DE3-93AC-38D1AD0D3319}"/>
            </a:ext>
          </a:extLst>
        </xdr:cNvPr>
        <xdr:cNvCxnSpPr/>
      </xdr:nvCxnSpPr>
      <xdr:spPr>
        <a:xfrm>
          <a:off x="17988280" y="142341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116839</xdr:rowOff>
    </xdr:from>
    <xdr:to>
      <xdr:col>102</xdr:col>
      <xdr:colOff>165100</xdr:colOff>
      <xdr:row>85</xdr:row>
      <xdr:rowOff>46989</xdr:rowOff>
    </xdr:to>
    <xdr:sp macro="" textlink="">
      <xdr:nvSpPr>
        <xdr:cNvPr id="817" name="楕円 816">
          <a:extLst>
            <a:ext uri="{FF2B5EF4-FFF2-40B4-BE49-F238E27FC236}">
              <a16:creationId xmlns:a16="http://schemas.microsoft.com/office/drawing/2014/main" id="{2811A447-EEF0-4179-B02A-103B08676C82}"/>
            </a:ext>
          </a:extLst>
        </xdr:cNvPr>
        <xdr:cNvSpPr/>
      </xdr:nvSpPr>
      <xdr:spPr>
        <a:xfrm>
          <a:off x="17162780" y="141985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167639</xdr:rowOff>
    </xdr:to>
    <xdr:cxnSp macro="">
      <xdr:nvCxnSpPr>
        <xdr:cNvPr id="818" name="直線コネクタ 817">
          <a:extLst>
            <a:ext uri="{FF2B5EF4-FFF2-40B4-BE49-F238E27FC236}">
              <a16:creationId xmlns:a16="http://schemas.microsoft.com/office/drawing/2014/main" id="{F8D05109-5ACB-4E99-9D47-FB5DCC18545C}"/>
            </a:ext>
          </a:extLst>
        </xdr:cNvPr>
        <xdr:cNvCxnSpPr/>
      </xdr:nvCxnSpPr>
      <xdr:spPr>
        <a:xfrm flipV="1">
          <a:off x="17213580" y="14234160"/>
          <a:ext cx="7747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116839</xdr:rowOff>
    </xdr:from>
    <xdr:to>
      <xdr:col>98</xdr:col>
      <xdr:colOff>38100</xdr:colOff>
      <xdr:row>85</xdr:row>
      <xdr:rowOff>46989</xdr:rowOff>
    </xdr:to>
    <xdr:sp macro="" textlink="">
      <xdr:nvSpPr>
        <xdr:cNvPr id="819" name="楕円 818">
          <a:extLst>
            <a:ext uri="{FF2B5EF4-FFF2-40B4-BE49-F238E27FC236}">
              <a16:creationId xmlns:a16="http://schemas.microsoft.com/office/drawing/2014/main" id="{8190EFD2-A11F-4F4B-8B11-ED330A4C7D2F}"/>
            </a:ext>
          </a:extLst>
        </xdr:cNvPr>
        <xdr:cNvSpPr/>
      </xdr:nvSpPr>
      <xdr:spPr>
        <a:xfrm>
          <a:off x="16388080" y="141985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167639</xdr:rowOff>
    </xdr:from>
    <xdr:to>
      <xdr:col>102</xdr:col>
      <xdr:colOff>114300</xdr:colOff>
      <xdr:row>84</xdr:row>
      <xdr:rowOff>167639</xdr:rowOff>
    </xdr:to>
    <xdr:cxnSp macro="">
      <xdr:nvCxnSpPr>
        <xdr:cNvPr id="820" name="直線コネクタ 819">
          <a:extLst>
            <a:ext uri="{FF2B5EF4-FFF2-40B4-BE49-F238E27FC236}">
              <a16:creationId xmlns:a16="http://schemas.microsoft.com/office/drawing/2014/main" id="{45BD19AE-680D-4DF5-AE03-DA1C14A7FE51}"/>
            </a:ext>
          </a:extLst>
        </xdr:cNvPr>
        <xdr:cNvCxnSpPr/>
      </xdr:nvCxnSpPr>
      <xdr:spPr>
        <a:xfrm>
          <a:off x="16431260" y="1424939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21607</xdr:rowOff>
    </xdr:from>
    <xdr:ext cx="469744" cy="259045"/>
    <xdr:sp macro="" textlink="">
      <xdr:nvSpPr>
        <xdr:cNvPr id="821" name="n_1aveValue【児童館】&#10;一人当たり面積">
          <a:extLst>
            <a:ext uri="{FF2B5EF4-FFF2-40B4-BE49-F238E27FC236}">
              <a16:creationId xmlns:a16="http://schemas.microsoft.com/office/drawing/2014/main" id="{6DCB4190-45D4-42E5-B9A5-2A13B1FC3503}"/>
            </a:ext>
          </a:extLst>
        </xdr:cNvPr>
        <xdr:cNvSpPr txBox="1"/>
      </xdr:nvSpPr>
      <xdr:spPr>
        <a:xfrm>
          <a:off x="18561127" y="1276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822" name="n_2aveValue【児童館】&#10;一人当たり面積">
          <a:extLst>
            <a:ext uri="{FF2B5EF4-FFF2-40B4-BE49-F238E27FC236}">
              <a16:creationId xmlns:a16="http://schemas.microsoft.com/office/drawing/2014/main" id="{40486D42-5CB2-45A7-B570-4E663BE400B7}"/>
            </a:ext>
          </a:extLst>
        </xdr:cNvPr>
        <xdr:cNvSpPr txBox="1"/>
      </xdr:nvSpPr>
      <xdr:spPr>
        <a:xfrm>
          <a:off x="1777626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17797</xdr:rowOff>
    </xdr:from>
    <xdr:ext cx="469744" cy="259045"/>
    <xdr:sp macro="" textlink="">
      <xdr:nvSpPr>
        <xdr:cNvPr id="823" name="n_3aveValue【児童館】&#10;一人当たり面積">
          <a:extLst>
            <a:ext uri="{FF2B5EF4-FFF2-40B4-BE49-F238E27FC236}">
              <a16:creationId xmlns:a16="http://schemas.microsoft.com/office/drawing/2014/main" id="{A3FBA5A2-D9B8-4DEC-B5B6-B45A78E8A89A}"/>
            </a:ext>
          </a:extLst>
        </xdr:cNvPr>
        <xdr:cNvSpPr txBox="1"/>
      </xdr:nvSpPr>
      <xdr:spPr>
        <a:xfrm>
          <a:off x="17001567" y="1393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24" name="n_1mainValue【児童館】&#10;一人当たり面積">
          <a:extLst>
            <a:ext uri="{FF2B5EF4-FFF2-40B4-BE49-F238E27FC236}">
              <a16:creationId xmlns:a16="http://schemas.microsoft.com/office/drawing/2014/main" id="{465051C2-92B4-40A9-8BB4-D948988A549C}"/>
            </a:ext>
          </a:extLst>
        </xdr:cNvPr>
        <xdr:cNvSpPr txBox="1"/>
      </xdr:nvSpPr>
      <xdr:spPr>
        <a:xfrm>
          <a:off x="185611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25" name="n_2mainValue【児童館】&#10;一人当たり面積">
          <a:extLst>
            <a:ext uri="{FF2B5EF4-FFF2-40B4-BE49-F238E27FC236}">
              <a16:creationId xmlns:a16="http://schemas.microsoft.com/office/drawing/2014/main" id="{22F9B28E-A306-480F-B0C3-70653EA79A4C}"/>
            </a:ext>
          </a:extLst>
        </xdr:cNvPr>
        <xdr:cNvSpPr txBox="1"/>
      </xdr:nvSpPr>
      <xdr:spPr>
        <a:xfrm>
          <a:off x="1777626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38116</xdr:rowOff>
    </xdr:from>
    <xdr:ext cx="469744" cy="259045"/>
    <xdr:sp macro="" textlink="">
      <xdr:nvSpPr>
        <xdr:cNvPr id="826" name="n_3mainValue【児童館】&#10;一人当たり面積">
          <a:extLst>
            <a:ext uri="{FF2B5EF4-FFF2-40B4-BE49-F238E27FC236}">
              <a16:creationId xmlns:a16="http://schemas.microsoft.com/office/drawing/2014/main" id="{73075B1B-E18C-4268-A641-E6F7CC0678C6}"/>
            </a:ext>
          </a:extLst>
        </xdr:cNvPr>
        <xdr:cNvSpPr txBox="1"/>
      </xdr:nvSpPr>
      <xdr:spPr>
        <a:xfrm>
          <a:off x="1700156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63516</xdr:rowOff>
    </xdr:from>
    <xdr:ext cx="469744" cy="259045"/>
    <xdr:sp macro="" textlink="">
      <xdr:nvSpPr>
        <xdr:cNvPr id="827" name="n_4mainValue【児童館】&#10;一人当たり面積">
          <a:extLst>
            <a:ext uri="{FF2B5EF4-FFF2-40B4-BE49-F238E27FC236}">
              <a16:creationId xmlns:a16="http://schemas.microsoft.com/office/drawing/2014/main" id="{D5CD4DD7-A0E5-45AE-AEB5-F30725DE6CFB}"/>
            </a:ext>
          </a:extLst>
        </xdr:cNvPr>
        <xdr:cNvSpPr txBox="1"/>
      </xdr:nvSpPr>
      <xdr:spPr>
        <a:xfrm>
          <a:off x="16226867" y="1397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a:extLst>
            <a:ext uri="{FF2B5EF4-FFF2-40B4-BE49-F238E27FC236}">
              <a16:creationId xmlns:a16="http://schemas.microsoft.com/office/drawing/2014/main" id="{CE354A84-5C6C-4FE4-A36C-F0A62C809F0D}"/>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a:extLst>
            <a:ext uri="{FF2B5EF4-FFF2-40B4-BE49-F238E27FC236}">
              <a16:creationId xmlns:a16="http://schemas.microsoft.com/office/drawing/2014/main" id="{2CE486D2-1D0A-4D4F-9C06-AE7A74B236EA}"/>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a:extLst>
            <a:ext uri="{FF2B5EF4-FFF2-40B4-BE49-F238E27FC236}">
              <a16:creationId xmlns:a16="http://schemas.microsoft.com/office/drawing/2014/main" id="{328507EC-56E5-47CE-9E95-2FB06526F836}"/>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a:extLst>
            <a:ext uri="{FF2B5EF4-FFF2-40B4-BE49-F238E27FC236}">
              <a16:creationId xmlns:a16="http://schemas.microsoft.com/office/drawing/2014/main" id="{C68D9CE1-2DF6-4B06-9978-CBB6A3A95E3E}"/>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a:extLst>
            <a:ext uri="{FF2B5EF4-FFF2-40B4-BE49-F238E27FC236}">
              <a16:creationId xmlns:a16="http://schemas.microsoft.com/office/drawing/2014/main" id="{CC58E616-D457-4283-91CA-74EADC73F228}"/>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a:extLst>
            <a:ext uri="{FF2B5EF4-FFF2-40B4-BE49-F238E27FC236}">
              <a16:creationId xmlns:a16="http://schemas.microsoft.com/office/drawing/2014/main" id="{D1371618-8465-4682-970A-2FEC556DE849}"/>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a:extLst>
            <a:ext uri="{FF2B5EF4-FFF2-40B4-BE49-F238E27FC236}">
              <a16:creationId xmlns:a16="http://schemas.microsoft.com/office/drawing/2014/main" id="{5C3AEE4D-EBCB-4A72-8598-35E0E36B83A7}"/>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a:extLst>
            <a:ext uri="{FF2B5EF4-FFF2-40B4-BE49-F238E27FC236}">
              <a16:creationId xmlns:a16="http://schemas.microsoft.com/office/drawing/2014/main" id="{AE7919F5-9CF1-48C3-B4AD-08710AFE6A27}"/>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a:extLst>
            <a:ext uri="{FF2B5EF4-FFF2-40B4-BE49-F238E27FC236}">
              <a16:creationId xmlns:a16="http://schemas.microsoft.com/office/drawing/2014/main" id="{18F8BB88-4250-41D7-A2E7-65A33AF47C6B}"/>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a:extLst>
            <a:ext uri="{FF2B5EF4-FFF2-40B4-BE49-F238E27FC236}">
              <a16:creationId xmlns:a16="http://schemas.microsoft.com/office/drawing/2014/main" id="{1998363F-F7F8-4923-95FA-17842CEAF3DD}"/>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a:extLst>
            <a:ext uri="{FF2B5EF4-FFF2-40B4-BE49-F238E27FC236}">
              <a16:creationId xmlns:a16="http://schemas.microsoft.com/office/drawing/2014/main" id="{ACEB4D62-5920-49A6-AF09-9D0717A6A61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9" name="直線コネクタ 838">
          <a:extLst>
            <a:ext uri="{FF2B5EF4-FFF2-40B4-BE49-F238E27FC236}">
              <a16:creationId xmlns:a16="http://schemas.microsoft.com/office/drawing/2014/main" id="{8DD1D33F-01E1-41B4-A6CF-D66A035D92E2}"/>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0" name="テキスト ボックス 839">
          <a:extLst>
            <a:ext uri="{FF2B5EF4-FFF2-40B4-BE49-F238E27FC236}">
              <a16:creationId xmlns:a16="http://schemas.microsoft.com/office/drawing/2014/main" id="{28E3C86D-57D8-4343-B0B9-DAE81CBD4AD8}"/>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1" name="直線コネクタ 840">
          <a:extLst>
            <a:ext uri="{FF2B5EF4-FFF2-40B4-BE49-F238E27FC236}">
              <a16:creationId xmlns:a16="http://schemas.microsoft.com/office/drawing/2014/main" id="{99156F00-EEC3-4A86-A576-83576D54DC15}"/>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2" name="テキスト ボックス 841">
          <a:extLst>
            <a:ext uri="{FF2B5EF4-FFF2-40B4-BE49-F238E27FC236}">
              <a16:creationId xmlns:a16="http://schemas.microsoft.com/office/drawing/2014/main" id="{0587EB0E-B341-46D1-9704-31FDC94D0E74}"/>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3" name="直線コネクタ 842">
          <a:extLst>
            <a:ext uri="{FF2B5EF4-FFF2-40B4-BE49-F238E27FC236}">
              <a16:creationId xmlns:a16="http://schemas.microsoft.com/office/drawing/2014/main" id="{03175124-0ECD-4E0C-98B9-4BDF55108F26}"/>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4" name="テキスト ボックス 843">
          <a:extLst>
            <a:ext uri="{FF2B5EF4-FFF2-40B4-BE49-F238E27FC236}">
              <a16:creationId xmlns:a16="http://schemas.microsoft.com/office/drawing/2014/main" id="{140239EE-A151-4441-83ED-BC05B015729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5" name="直線コネクタ 844">
          <a:extLst>
            <a:ext uri="{FF2B5EF4-FFF2-40B4-BE49-F238E27FC236}">
              <a16:creationId xmlns:a16="http://schemas.microsoft.com/office/drawing/2014/main" id="{096B3FBE-1133-4187-A3D0-8FD28C2BBEF3}"/>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6" name="テキスト ボックス 845">
          <a:extLst>
            <a:ext uri="{FF2B5EF4-FFF2-40B4-BE49-F238E27FC236}">
              <a16:creationId xmlns:a16="http://schemas.microsoft.com/office/drawing/2014/main" id="{818FE6F0-AF91-4482-A981-4F8DD9AC9654}"/>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7" name="直線コネクタ 846">
          <a:extLst>
            <a:ext uri="{FF2B5EF4-FFF2-40B4-BE49-F238E27FC236}">
              <a16:creationId xmlns:a16="http://schemas.microsoft.com/office/drawing/2014/main" id="{44E857DC-247B-47CA-861F-3C920128DF1F}"/>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8" name="テキスト ボックス 847">
          <a:extLst>
            <a:ext uri="{FF2B5EF4-FFF2-40B4-BE49-F238E27FC236}">
              <a16:creationId xmlns:a16="http://schemas.microsoft.com/office/drawing/2014/main" id="{5159A692-154A-44E5-986E-1FC0B6658FF6}"/>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a:extLst>
            <a:ext uri="{FF2B5EF4-FFF2-40B4-BE49-F238E27FC236}">
              <a16:creationId xmlns:a16="http://schemas.microsoft.com/office/drawing/2014/main" id="{63BCBA65-0982-452E-AD63-AE4E9CD26ED4}"/>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0" name="テキスト ボックス 849">
          <a:extLst>
            <a:ext uri="{FF2B5EF4-FFF2-40B4-BE49-F238E27FC236}">
              <a16:creationId xmlns:a16="http://schemas.microsoft.com/office/drawing/2014/main" id="{6D0C5044-92E7-43A8-B83E-7D5F5C3F42F8}"/>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1" name="【公民館】&#10;有形固定資産減価償却率グラフ枠">
          <a:extLst>
            <a:ext uri="{FF2B5EF4-FFF2-40B4-BE49-F238E27FC236}">
              <a16:creationId xmlns:a16="http://schemas.microsoft.com/office/drawing/2014/main" id="{250F72B2-D192-4763-831A-9D60F89B2F0F}"/>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108</xdr:row>
      <xdr:rowOff>152400</xdr:rowOff>
    </xdr:to>
    <xdr:cxnSp macro="">
      <xdr:nvCxnSpPr>
        <xdr:cNvPr id="852" name="直線コネクタ 851">
          <a:extLst>
            <a:ext uri="{FF2B5EF4-FFF2-40B4-BE49-F238E27FC236}">
              <a16:creationId xmlns:a16="http://schemas.microsoft.com/office/drawing/2014/main" id="{521B9101-C50D-465D-91A8-F702D4D38EE2}"/>
            </a:ext>
          </a:extLst>
        </xdr:cNvPr>
        <xdr:cNvCxnSpPr/>
      </xdr:nvCxnSpPr>
      <xdr:spPr>
        <a:xfrm flipV="1">
          <a:off x="14375764" y="16981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3" name="【公民館】&#10;有形固定資産減価償却率最小値テキスト">
          <a:extLst>
            <a:ext uri="{FF2B5EF4-FFF2-40B4-BE49-F238E27FC236}">
              <a16:creationId xmlns:a16="http://schemas.microsoft.com/office/drawing/2014/main" id="{641086BE-18A9-4899-8F1C-0E6AA989CFA0}"/>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4" name="直線コネクタ 853">
          <a:extLst>
            <a:ext uri="{FF2B5EF4-FFF2-40B4-BE49-F238E27FC236}">
              <a16:creationId xmlns:a16="http://schemas.microsoft.com/office/drawing/2014/main" id="{EAAB39B6-E62E-41F7-8CB0-F36D836773B6}"/>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855" name="【公民館】&#10;有形固定資産減価償却率最大値テキスト">
          <a:extLst>
            <a:ext uri="{FF2B5EF4-FFF2-40B4-BE49-F238E27FC236}">
              <a16:creationId xmlns:a16="http://schemas.microsoft.com/office/drawing/2014/main" id="{9724CB6F-DE6A-4865-8590-8F06C0B5162B}"/>
            </a:ext>
          </a:extLst>
        </xdr:cNvPr>
        <xdr:cNvSpPr txBox="1"/>
      </xdr:nvSpPr>
      <xdr:spPr>
        <a:xfrm>
          <a:off x="14414500" y="16764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856" name="直線コネクタ 855">
          <a:extLst>
            <a:ext uri="{FF2B5EF4-FFF2-40B4-BE49-F238E27FC236}">
              <a16:creationId xmlns:a16="http://schemas.microsoft.com/office/drawing/2014/main" id="{F21143C4-337A-4F01-915D-6D8296F4E4D0}"/>
            </a:ext>
          </a:extLst>
        </xdr:cNvPr>
        <xdr:cNvCxnSpPr/>
      </xdr:nvCxnSpPr>
      <xdr:spPr>
        <a:xfrm>
          <a:off x="14287500" y="1698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146702</xdr:rowOff>
    </xdr:from>
    <xdr:ext cx="405111" cy="259045"/>
    <xdr:sp macro="" textlink="">
      <xdr:nvSpPr>
        <xdr:cNvPr id="857" name="【公民館】&#10;有形固定資産減価償却率平均値テキスト">
          <a:extLst>
            <a:ext uri="{FF2B5EF4-FFF2-40B4-BE49-F238E27FC236}">
              <a16:creationId xmlns:a16="http://schemas.microsoft.com/office/drawing/2014/main" id="{04C48089-D99C-4A5F-BABB-4772E8191225}"/>
            </a:ext>
          </a:extLst>
        </xdr:cNvPr>
        <xdr:cNvSpPr txBox="1"/>
      </xdr:nvSpPr>
      <xdr:spPr>
        <a:xfrm>
          <a:off x="14414500" y="17581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168275</xdr:rowOff>
    </xdr:from>
    <xdr:to>
      <xdr:col>85</xdr:col>
      <xdr:colOff>177800</xdr:colOff>
      <xdr:row>105</xdr:row>
      <xdr:rowOff>98425</xdr:rowOff>
    </xdr:to>
    <xdr:sp macro="" textlink="">
      <xdr:nvSpPr>
        <xdr:cNvPr id="858" name="フローチャート: 判断 857">
          <a:extLst>
            <a:ext uri="{FF2B5EF4-FFF2-40B4-BE49-F238E27FC236}">
              <a16:creationId xmlns:a16="http://schemas.microsoft.com/office/drawing/2014/main" id="{85F30BB2-A0A2-47F4-B0E2-AF94F67209CF}"/>
            </a:ext>
          </a:extLst>
        </xdr:cNvPr>
        <xdr:cNvSpPr/>
      </xdr:nvSpPr>
      <xdr:spPr>
        <a:xfrm>
          <a:off x="14325600" y="176028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859" name="フローチャート: 判断 858">
          <a:extLst>
            <a:ext uri="{FF2B5EF4-FFF2-40B4-BE49-F238E27FC236}">
              <a16:creationId xmlns:a16="http://schemas.microsoft.com/office/drawing/2014/main" id="{BD689278-C6D2-41DB-B1FA-C48F49E3C454}"/>
            </a:ext>
          </a:extLst>
        </xdr:cNvPr>
        <xdr:cNvSpPr/>
      </xdr:nvSpPr>
      <xdr:spPr>
        <a:xfrm>
          <a:off x="1357884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52070</xdr:rowOff>
    </xdr:from>
    <xdr:to>
      <xdr:col>76</xdr:col>
      <xdr:colOff>165100</xdr:colOff>
      <xdr:row>105</xdr:row>
      <xdr:rowOff>153670</xdr:rowOff>
    </xdr:to>
    <xdr:sp macro="" textlink="">
      <xdr:nvSpPr>
        <xdr:cNvPr id="860" name="フローチャート: 判断 859">
          <a:extLst>
            <a:ext uri="{FF2B5EF4-FFF2-40B4-BE49-F238E27FC236}">
              <a16:creationId xmlns:a16="http://schemas.microsoft.com/office/drawing/2014/main" id="{B7E61DE1-887E-438F-B237-C983AD41C6C2}"/>
            </a:ext>
          </a:extLst>
        </xdr:cNvPr>
        <xdr:cNvSpPr/>
      </xdr:nvSpPr>
      <xdr:spPr>
        <a:xfrm>
          <a:off x="1280414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17780</xdr:rowOff>
    </xdr:from>
    <xdr:to>
      <xdr:col>72</xdr:col>
      <xdr:colOff>38100</xdr:colOff>
      <xdr:row>105</xdr:row>
      <xdr:rowOff>119380</xdr:rowOff>
    </xdr:to>
    <xdr:sp macro="" textlink="">
      <xdr:nvSpPr>
        <xdr:cNvPr id="861" name="フローチャート: 判断 860">
          <a:extLst>
            <a:ext uri="{FF2B5EF4-FFF2-40B4-BE49-F238E27FC236}">
              <a16:creationId xmlns:a16="http://schemas.microsoft.com/office/drawing/2014/main" id="{DAB1B88C-6E43-463A-BA09-60AF7C55C5E7}"/>
            </a:ext>
          </a:extLst>
        </xdr:cNvPr>
        <xdr:cNvSpPr/>
      </xdr:nvSpPr>
      <xdr:spPr>
        <a:xfrm>
          <a:off x="12029440" y="176199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147320</xdr:rowOff>
    </xdr:from>
    <xdr:to>
      <xdr:col>67</xdr:col>
      <xdr:colOff>101600</xdr:colOff>
      <xdr:row>105</xdr:row>
      <xdr:rowOff>77470</xdr:rowOff>
    </xdr:to>
    <xdr:sp macro="" textlink="">
      <xdr:nvSpPr>
        <xdr:cNvPr id="862" name="フローチャート: 判断 861">
          <a:extLst>
            <a:ext uri="{FF2B5EF4-FFF2-40B4-BE49-F238E27FC236}">
              <a16:creationId xmlns:a16="http://schemas.microsoft.com/office/drawing/2014/main" id="{DDE2C56C-BFC4-4ECE-9131-971391954FC6}"/>
            </a:ext>
          </a:extLst>
        </xdr:cNvPr>
        <xdr:cNvSpPr/>
      </xdr:nvSpPr>
      <xdr:spPr>
        <a:xfrm>
          <a:off x="1123188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7067B1C4-2666-4360-9D86-0CC64DD9F183}"/>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6443BE5E-E570-4B09-BD04-C65B0D35417B}"/>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2444AEE6-B13A-41D3-A329-B6A103F83A3A}"/>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D2093283-5FA3-4109-92A0-AF4ABBE88842}"/>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44F87A59-9B66-4697-A0FD-889A8E063FFC}"/>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65405</xdr:rowOff>
    </xdr:from>
    <xdr:to>
      <xdr:col>85</xdr:col>
      <xdr:colOff>177800</xdr:colOff>
      <xdr:row>104</xdr:row>
      <xdr:rowOff>167005</xdr:rowOff>
    </xdr:to>
    <xdr:sp macro="" textlink="">
      <xdr:nvSpPr>
        <xdr:cNvPr id="868" name="楕円 867">
          <a:extLst>
            <a:ext uri="{FF2B5EF4-FFF2-40B4-BE49-F238E27FC236}">
              <a16:creationId xmlns:a16="http://schemas.microsoft.com/office/drawing/2014/main" id="{2E35B527-A440-404D-967F-4EEB966BBABF}"/>
            </a:ext>
          </a:extLst>
        </xdr:cNvPr>
        <xdr:cNvSpPr/>
      </xdr:nvSpPr>
      <xdr:spPr>
        <a:xfrm>
          <a:off x="14325600" y="1749996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88282</xdr:rowOff>
    </xdr:from>
    <xdr:ext cx="405111" cy="259045"/>
    <xdr:sp macro="" textlink="">
      <xdr:nvSpPr>
        <xdr:cNvPr id="869" name="【公民館】&#10;有形固定資産減価償却率該当値テキスト">
          <a:extLst>
            <a:ext uri="{FF2B5EF4-FFF2-40B4-BE49-F238E27FC236}">
              <a16:creationId xmlns:a16="http://schemas.microsoft.com/office/drawing/2014/main" id="{1E483B82-09A6-4066-BE27-9FA181E986B6}"/>
            </a:ext>
          </a:extLst>
        </xdr:cNvPr>
        <xdr:cNvSpPr txBox="1"/>
      </xdr:nvSpPr>
      <xdr:spPr>
        <a:xfrm>
          <a:off x="14414500"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27305</xdr:rowOff>
    </xdr:from>
    <xdr:to>
      <xdr:col>81</xdr:col>
      <xdr:colOff>101600</xdr:colOff>
      <xdr:row>104</xdr:row>
      <xdr:rowOff>128905</xdr:rowOff>
    </xdr:to>
    <xdr:sp macro="" textlink="">
      <xdr:nvSpPr>
        <xdr:cNvPr id="870" name="楕円 869">
          <a:extLst>
            <a:ext uri="{FF2B5EF4-FFF2-40B4-BE49-F238E27FC236}">
              <a16:creationId xmlns:a16="http://schemas.microsoft.com/office/drawing/2014/main" id="{BEBEC67A-BF72-41D6-BDDC-3551114C0FB4}"/>
            </a:ext>
          </a:extLst>
        </xdr:cNvPr>
        <xdr:cNvSpPr/>
      </xdr:nvSpPr>
      <xdr:spPr>
        <a:xfrm>
          <a:off x="13578840" y="174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78105</xdr:rowOff>
    </xdr:from>
    <xdr:to>
      <xdr:col>85</xdr:col>
      <xdr:colOff>127000</xdr:colOff>
      <xdr:row>104</xdr:row>
      <xdr:rowOff>116205</xdr:rowOff>
    </xdr:to>
    <xdr:cxnSp macro="">
      <xdr:nvCxnSpPr>
        <xdr:cNvPr id="871" name="直線コネクタ 870">
          <a:extLst>
            <a:ext uri="{FF2B5EF4-FFF2-40B4-BE49-F238E27FC236}">
              <a16:creationId xmlns:a16="http://schemas.microsoft.com/office/drawing/2014/main" id="{8B420BB9-71AE-444A-B846-59AADF63D76C}"/>
            </a:ext>
          </a:extLst>
        </xdr:cNvPr>
        <xdr:cNvCxnSpPr/>
      </xdr:nvCxnSpPr>
      <xdr:spPr>
        <a:xfrm>
          <a:off x="13629640" y="1751266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872" name="楕円 871">
          <a:extLst>
            <a:ext uri="{FF2B5EF4-FFF2-40B4-BE49-F238E27FC236}">
              <a16:creationId xmlns:a16="http://schemas.microsoft.com/office/drawing/2014/main" id="{AE6BED21-74F1-463E-A401-9747E23BFEEC}"/>
            </a:ext>
          </a:extLst>
        </xdr:cNvPr>
        <xdr:cNvSpPr/>
      </xdr:nvSpPr>
      <xdr:spPr>
        <a:xfrm>
          <a:off x="12804140" y="1746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78105</xdr:rowOff>
    </xdr:from>
    <xdr:to>
      <xdr:col>81</xdr:col>
      <xdr:colOff>50800</xdr:colOff>
      <xdr:row>104</xdr:row>
      <xdr:rowOff>85725</xdr:rowOff>
    </xdr:to>
    <xdr:cxnSp macro="">
      <xdr:nvCxnSpPr>
        <xdr:cNvPr id="873" name="直線コネクタ 872">
          <a:extLst>
            <a:ext uri="{FF2B5EF4-FFF2-40B4-BE49-F238E27FC236}">
              <a16:creationId xmlns:a16="http://schemas.microsoft.com/office/drawing/2014/main" id="{1489FED7-BCF8-435D-BD25-F85944968138}"/>
            </a:ext>
          </a:extLst>
        </xdr:cNvPr>
        <xdr:cNvCxnSpPr/>
      </xdr:nvCxnSpPr>
      <xdr:spPr>
        <a:xfrm flipV="1">
          <a:off x="12854940" y="17512665"/>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874" name="楕円 873">
          <a:extLst>
            <a:ext uri="{FF2B5EF4-FFF2-40B4-BE49-F238E27FC236}">
              <a16:creationId xmlns:a16="http://schemas.microsoft.com/office/drawing/2014/main" id="{354F183F-B356-4980-838F-D9E0CD82E546}"/>
            </a:ext>
          </a:extLst>
        </xdr:cNvPr>
        <xdr:cNvSpPr/>
      </xdr:nvSpPr>
      <xdr:spPr>
        <a:xfrm>
          <a:off x="12029440" y="174351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47625</xdr:rowOff>
    </xdr:from>
    <xdr:to>
      <xdr:col>76</xdr:col>
      <xdr:colOff>114300</xdr:colOff>
      <xdr:row>104</xdr:row>
      <xdr:rowOff>85725</xdr:rowOff>
    </xdr:to>
    <xdr:cxnSp macro="">
      <xdr:nvCxnSpPr>
        <xdr:cNvPr id="875" name="直線コネクタ 874">
          <a:extLst>
            <a:ext uri="{FF2B5EF4-FFF2-40B4-BE49-F238E27FC236}">
              <a16:creationId xmlns:a16="http://schemas.microsoft.com/office/drawing/2014/main" id="{1ABCCC7C-7CFD-4E38-83FA-703493C778CF}"/>
            </a:ext>
          </a:extLst>
        </xdr:cNvPr>
        <xdr:cNvCxnSpPr/>
      </xdr:nvCxnSpPr>
      <xdr:spPr>
        <a:xfrm>
          <a:off x="12072620" y="1748218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162561</xdr:rowOff>
    </xdr:from>
    <xdr:to>
      <xdr:col>67</xdr:col>
      <xdr:colOff>101600</xdr:colOff>
      <xdr:row>104</xdr:row>
      <xdr:rowOff>92711</xdr:rowOff>
    </xdr:to>
    <xdr:sp macro="" textlink="">
      <xdr:nvSpPr>
        <xdr:cNvPr id="876" name="楕円 875">
          <a:extLst>
            <a:ext uri="{FF2B5EF4-FFF2-40B4-BE49-F238E27FC236}">
              <a16:creationId xmlns:a16="http://schemas.microsoft.com/office/drawing/2014/main" id="{A1EBED0D-D286-4847-A744-40B1A23A3FDA}"/>
            </a:ext>
          </a:extLst>
        </xdr:cNvPr>
        <xdr:cNvSpPr/>
      </xdr:nvSpPr>
      <xdr:spPr>
        <a:xfrm>
          <a:off x="11231880" y="17429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41911</xdr:rowOff>
    </xdr:from>
    <xdr:to>
      <xdr:col>71</xdr:col>
      <xdr:colOff>177800</xdr:colOff>
      <xdr:row>104</xdr:row>
      <xdr:rowOff>47625</xdr:rowOff>
    </xdr:to>
    <xdr:cxnSp macro="">
      <xdr:nvCxnSpPr>
        <xdr:cNvPr id="877" name="直線コネクタ 876">
          <a:extLst>
            <a:ext uri="{FF2B5EF4-FFF2-40B4-BE49-F238E27FC236}">
              <a16:creationId xmlns:a16="http://schemas.microsoft.com/office/drawing/2014/main" id="{F184810A-9863-4044-A2E3-7BAB08BD1321}"/>
            </a:ext>
          </a:extLst>
        </xdr:cNvPr>
        <xdr:cNvCxnSpPr/>
      </xdr:nvCxnSpPr>
      <xdr:spPr>
        <a:xfrm>
          <a:off x="11282680" y="17476471"/>
          <a:ext cx="78994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106697</xdr:rowOff>
    </xdr:from>
    <xdr:ext cx="405111" cy="259045"/>
    <xdr:sp macro="" textlink="">
      <xdr:nvSpPr>
        <xdr:cNvPr id="878" name="n_1aveValue【公民館】&#10;有形固定資産減価償却率">
          <a:extLst>
            <a:ext uri="{FF2B5EF4-FFF2-40B4-BE49-F238E27FC236}">
              <a16:creationId xmlns:a16="http://schemas.microsoft.com/office/drawing/2014/main" id="{FB715766-8DB9-45CD-9F29-022295849865}"/>
            </a:ext>
          </a:extLst>
        </xdr:cNvPr>
        <xdr:cNvSpPr txBox="1"/>
      </xdr:nvSpPr>
      <xdr:spPr>
        <a:xfrm>
          <a:off x="134372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144797</xdr:rowOff>
    </xdr:from>
    <xdr:ext cx="405111" cy="259045"/>
    <xdr:sp macro="" textlink="">
      <xdr:nvSpPr>
        <xdr:cNvPr id="879" name="n_2aveValue【公民館】&#10;有形固定資産減価償却率">
          <a:extLst>
            <a:ext uri="{FF2B5EF4-FFF2-40B4-BE49-F238E27FC236}">
              <a16:creationId xmlns:a16="http://schemas.microsoft.com/office/drawing/2014/main" id="{FFF25C50-75AB-42D5-931F-C5FEEF000D4E}"/>
            </a:ext>
          </a:extLst>
        </xdr:cNvPr>
        <xdr:cNvSpPr txBox="1"/>
      </xdr:nvSpPr>
      <xdr:spPr>
        <a:xfrm>
          <a:off x="126752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110507</xdr:rowOff>
    </xdr:from>
    <xdr:ext cx="405111" cy="259045"/>
    <xdr:sp macro="" textlink="">
      <xdr:nvSpPr>
        <xdr:cNvPr id="880" name="n_3aveValue【公民館】&#10;有形固定資産減価償却率">
          <a:extLst>
            <a:ext uri="{FF2B5EF4-FFF2-40B4-BE49-F238E27FC236}">
              <a16:creationId xmlns:a16="http://schemas.microsoft.com/office/drawing/2014/main" id="{B9B67877-7469-4755-951A-914429DF315E}"/>
            </a:ext>
          </a:extLst>
        </xdr:cNvPr>
        <xdr:cNvSpPr txBox="1"/>
      </xdr:nvSpPr>
      <xdr:spPr>
        <a:xfrm>
          <a:off x="119005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68597</xdr:rowOff>
    </xdr:from>
    <xdr:ext cx="405111" cy="259045"/>
    <xdr:sp macro="" textlink="">
      <xdr:nvSpPr>
        <xdr:cNvPr id="881" name="n_4aveValue【公民館】&#10;有形固定資産減価償却率">
          <a:extLst>
            <a:ext uri="{FF2B5EF4-FFF2-40B4-BE49-F238E27FC236}">
              <a16:creationId xmlns:a16="http://schemas.microsoft.com/office/drawing/2014/main" id="{6212CF65-3813-4FF9-90B7-3F0BB0C6A2FC}"/>
            </a:ext>
          </a:extLst>
        </xdr:cNvPr>
        <xdr:cNvSpPr txBox="1"/>
      </xdr:nvSpPr>
      <xdr:spPr>
        <a:xfrm>
          <a:off x="11102984" y="1767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145432</xdr:rowOff>
    </xdr:from>
    <xdr:ext cx="405111" cy="259045"/>
    <xdr:sp macro="" textlink="">
      <xdr:nvSpPr>
        <xdr:cNvPr id="882" name="n_1mainValue【公民館】&#10;有形固定資産減価償却率">
          <a:extLst>
            <a:ext uri="{FF2B5EF4-FFF2-40B4-BE49-F238E27FC236}">
              <a16:creationId xmlns:a16="http://schemas.microsoft.com/office/drawing/2014/main" id="{6409FEDA-AB18-436F-A5FE-BFC484FA3E77}"/>
            </a:ext>
          </a:extLst>
        </xdr:cNvPr>
        <xdr:cNvSpPr txBox="1"/>
      </xdr:nvSpPr>
      <xdr:spPr>
        <a:xfrm>
          <a:off x="13437244" y="1724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883" name="n_2mainValue【公民館】&#10;有形固定資産減価償却率">
          <a:extLst>
            <a:ext uri="{FF2B5EF4-FFF2-40B4-BE49-F238E27FC236}">
              <a16:creationId xmlns:a16="http://schemas.microsoft.com/office/drawing/2014/main" id="{A62A0BFF-3F22-499C-AF2D-353DE5C77DA1}"/>
            </a:ext>
          </a:extLst>
        </xdr:cNvPr>
        <xdr:cNvSpPr txBox="1"/>
      </xdr:nvSpPr>
      <xdr:spPr>
        <a:xfrm>
          <a:off x="12675244" y="1725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884" name="n_3mainValue【公民館】&#10;有形固定資産減価償却率">
          <a:extLst>
            <a:ext uri="{FF2B5EF4-FFF2-40B4-BE49-F238E27FC236}">
              <a16:creationId xmlns:a16="http://schemas.microsoft.com/office/drawing/2014/main" id="{DF09ECA5-126A-4142-B5E1-47CEF81F7B4D}"/>
            </a:ext>
          </a:extLst>
        </xdr:cNvPr>
        <xdr:cNvSpPr txBox="1"/>
      </xdr:nvSpPr>
      <xdr:spPr>
        <a:xfrm>
          <a:off x="11900544" y="1721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885" name="n_4mainValue【公民館】&#10;有形固定資産減価償却率">
          <a:extLst>
            <a:ext uri="{FF2B5EF4-FFF2-40B4-BE49-F238E27FC236}">
              <a16:creationId xmlns:a16="http://schemas.microsoft.com/office/drawing/2014/main" id="{7854F90E-221D-4252-99FB-84A492D13B15}"/>
            </a:ext>
          </a:extLst>
        </xdr:cNvPr>
        <xdr:cNvSpPr txBox="1"/>
      </xdr:nvSpPr>
      <xdr:spPr>
        <a:xfrm>
          <a:off x="11102984" y="17208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id="{E650BE90-81C6-487E-B9B7-5E7A110863CE}"/>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id="{5395399A-5C56-4686-9A8A-5FB9D2436886}"/>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id="{453393B3-9EF2-41C7-9FFB-7E3BEE158E41}"/>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id="{FA4B3C8E-B0E7-4BD7-894C-2EBF11626525}"/>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id="{65F99CD9-5983-45A8-AC60-4F9479867BF9}"/>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id="{0CABBE3C-8EB9-4EFD-B39B-979A204428B1}"/>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id="{587AB591-E451-4D49-8C43-9F2370CDC24F}"/>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id="{75DF8E7B-81E9-4DCA-A538-1C9CBBDCBE93}"/>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a16="http://schemas.microsoft.com/office/drawing/2014/main" id="{8B9E3CFB-4800-49C0-BADB-3106022A3D06}"/>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id="{F5FEE515-FB13-4032-A896-D8BAE6FB31C3}"/>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6" name="直線コネクタ 895">
          <a:extLst>
            <a:ext uri="{FF2B5EF4-FFF2-40B4-BE49-F238E27FC236}">
              <a16:creationId xmlns:a16="http://schemas.microsoft.com/office/drawing/2014/main" id="{B140E64E-BCDC-40EB-8691-F899625F9B5A}"/>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7" name="テキスト ボックス 896">
          <a:extLst>
            <a:ext uri="{FF2B5EF4-FFF2-40B4-BE49-F238E27FC236}">
              <a16:creationId xmlns:a16="http://schemas.microsoft.com/office/drawing/2014/main" id="{8AE8B8FF-0B3A-4D2B-94E8-B9E01D748A3C}"/>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8" name="直線コネクタ 897">
          <a:extLst>
            <a:ext uri="{FF2B5EF4-FFF2-40B4-BE49-F238E27FC236}">
              <a16:creationId xmlns:a16="http://schemas.microsoft.com/office/drawing/2014/main" id="{3FE694FA-3C27-4EBB-A8CD-6DAFF3BABD31}"/>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9" name="テキスト ボックス 898">
          <a:extLst>
            <a:ext uri="{FF2B5EF4-FFF2-40B4-BE49-F238E27FC236}">
              <a16:creationId xmlns:a16="http://schemas.microsoft.com/office/drawing/2014/main" id="{60A90F75-D085-4156-B26A-E5C227E3D7A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0" name="直線コネクタ 899">
          <a:extLst>
            <a:ext uri="{FF2B5EF4-FFF2-40B4-BE49-F238E27FC236}">
              <a16:creationId xmlns:a16="http://schemas.microsoft.com/office/drawing/2014/main" id="{809FF7D5-A0B2-4224-98FA-15686C6F8473}"/>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1" name="テキスト ボックス 900">
          <a:extLst>
            <a:ext uri="{FF2B5EF4-FFF2-40B4-BE49-F238E27FC236}">
              <a16:creationId xmlns:a16="http://schemas.microsoft.com/office/drawing/2014/main" id="{11134E88-1698-4F5F-83CD-E32426566ED3}"/>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2" name="直線コネクタ 901">
          <a:extLst>
            <a:ext uri="{FF2B5EF4-FFF2-40B4-BE49-F238E27FC236}">
              <a16:creationId xmlns:a16="http://schemas.microsoft.com/office/drawing/2014/main" id="{170526CD-D82C-4C0D-891A-97913E421BE7}"/>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3" name="テキスト ボックス 902">
          <a:extLst>
            <a:ext uri="{FF2B5EF4-FFF2-40B4-BE49-F238E27FC236}">
              <a16:creationId xmlns:a16="http://schemas.microsoft.com/office/drawing/2014/main" id="{AF253A6A-1269-4751-9766-7B787EE2D8BE}"/>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4" name="直線コネクタ 903">
          <a:extLst>
            <a:ext uri="{FF2B5EF4-FFF2-40B4-BE49-F238E27FC236}">
              <a16:creationId xmlns:a16="http://schemas.microsoft.com/office/drawing/2014/main" id="{1EE6C0BF-4235-40A2-B64B-ACC784435D4B}"/>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5" name="テキスト ボックス 904">
          <a:extLst>
            <a:ext uri="{FF2B5EF4-FFF2-40B4-BE49-F238E27FC236}">
              <a16:creationId xmlns:a16="http://schemas.microsoft.com/office/drawing/2014/main" id="{88964224-7784-43AE-9599-4D3E02F2A6BE}"/>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a:extLst>
            <a:ext uri="{FF2B5EF4-FFF2-40B4-BE49-F238E27FC236}">
              <a16:creationId xmlns:a16="http://schemas.microsoft.com/office/drawing/2014/main" id="{466F17EF-D6FD-4DFE-91B6-B7B7EA46406A}"/>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a:extLst>
            <a:ext uri="{FF2B5EF4-FFF2-40B4-BE49-F238E27FC236}">
              <a16:creationId xmlns:a16="http://schemas.microsoft.com/office/drawing/2014/main" id="{3E951963-49C0-4C04-99C6-90AB40EFCC48}"/>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公民館】&#10;一人当たり面積グラフ枠">
          <a:extLst>
            <a:ext uri="{FF2B5EF4-FFF2-40B4-BE49-F238E27FC236}">
              <a16:creationId xmlns:a16="http://schemas.microsoft.com/office/drawing/2014/main" id="{F0BA0FD8-6A33-4934-ACCB-774F5DD5ACFA}"/>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15239</xdr:rowOff>
    </xdr:from>
    <xdr:to>
      <xdr:col>116</xdr:col>
      <xdr:colOff>62864</xdr:colOff>
      <xdr:row>107</xdr:row>
      <xdr:rowOff>76200</xdr:rowOff>
    </xdr:to>
    <xdr:cxnSp macro="">
      <xdr:nvCxnSpPr>
        <xdr:cNvPr id="909" name="直線コネクタ 908">
          <a:extLst>
            <a:ext uri="{FF2B5EF4-FFF2-40B4-BE49-F238E27FC236}">
              <a16:creationId xmlns:a16="http://schemas.microsoft.com/office/drawing/2014/main" id="{CEDE84DC-5B2F-4F6B-ACE2-1B7BA0B6540E}"/>
            </a:ext>
          </a:extLst>
        </xdr:cNvPr>
        <xdr:cNvCxnSpPr/>
      </xdr:nvCxnSpPr>
      <xdr:spPr>
        <a:xfrm flipV="1">
          <a:off x="19509104" y="16946879"/>
          <a:ext cx="0" cy="1066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910" name="【公民館】&#10;一人当たり面積最小値テキスト">
          <a:extLst>
            <a:ext uri="{FF2B5EF4-FFF2-40B4-BE49-F238E27FC236}">
              <a16:creationId xmlns:a16="http://schemas.microsoft.com/office/drawing/2014/main" id="{E20D860C-93C4-40A2-81E5-43710922CB91}"/>
            </a:ext>
          </a:extLst>
        </xdr:cNvPr>
        <xdr:cNvSpPr txBox="1"/>
      </xdr:nvSpPr>
      <xdr:spPr>
        <a:xfrm>
          <a:off x="19547840"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911" name="直線コネクタ 910">
          <a:extLst>
            <a:ext uri="{FF2B5EF4-FFF2-40B4-BE49-F238E27FC236}">
              <a16:creationId xmlns:a16="http://schemas.microsoft.com/office/drawing/2014/main" id="{0C04DB56-1897-4098-8B5D-833CB7CAB365}"/>
            </a:ext>
          </a:extLst>
        </xdr:cNvPr>
        <xdr:cNvCxnSpPr/>
      </xdr:nvCxnSpPr>
      <xdr:spPr>
        <a:xfrm>
          <a:off x="19443700" y="18013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133366</xdr:rowOff>
    </xdr:from>
    <xdr:ext cx="469744" cy="259045"/>
    <xdr:sp macro="" textlink="">
      <xdr:nvSpPr>
        <xdr:cNvPr id="912" name="【公民館】&#10;一人当たり面積最大値テキスト">
          <a:extLst>
            <a:ext uri="{FF2B5EF4-FFF2-40B4-BE49-F238E27FC236}">
              <a16:creationId xmlns:a16="http://schemas.microsoft.com/office/drawing/2014/main" id="{C7FF3BBE-70A6-412B-9040-1831B11C3441}"/>
            </a:ext>
          </a:extLst>
        </xdr:cNvPr>
        <xdr:cNvSpPr txBox="1"/>
      </xdr:nvSpPr>
      <xdr:spPr>
        <a:xfrm>
          <a:off x="19547840" y="1672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15239</xdr:rowOff>
    </xdr:from>
    <xdr:to>
      <xdr:col>116</xdr:col>
      <xdr:colOff>152400</xdr:colOff>
      <xdr:row>101</xdr:row>
      <xdr:rowOff>15239</xdr:rowOff>
    </xdr:to>
    <xdr:cxnSp macro="">
      <xdr:nvCxnSpPr>
        <xdr:cNvPr id="913" name="直線コネクタ 912">
          <a:extLst>
            <a:ext uri="{FF2B5EF4-FFF2-40B4-BE49-F238E27FC236}">
              <a16:creationId xmlns:a16="http://schemas.microsoft.com/office/drawing/2014/main" id="{C8B610B3-1987-46D6-AF38-F65A41329FF2}"/>
            </a:ext>
          </a:extLst>
        </xdr:cNvPr>
        <xdr:cNvCxnSpPr/>
      </xdr:nvCxnSpPr>
      <xdr:spPr>
        <a:xfrm>
          <a:off x="19443700" y="169468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112413</xdr:rowOff>
    </xdr:from>
    <xdr:ext cx="469744" cy="259045"/>
    <xdr:sp macro="" textlink="">
      <xdr:nvSpPr>
        <xdr:cNvPr id="914" name="【公民館】&#10;一人当たり面積平均値テキスト">
          <a:extLst>
            <a:ext uri="{FF2B5EF4-FFF2-40B4-BE49-F238E27FC236}">
              <a16:creationId xmlns:a16="http://schemas.microsoft.com/office/drawing/2014/main" id="{80EB4BFE-2563-4DD0-9FF7-C98071427B1C}"/>
            </a:ext>
          </a:extLst>
        </xdr:cNvPr>
        <xdr:cNvSpPr txBox="1"/>
      </xdr:nvSpPr>
      <xdr:spPr>
        <a:xfrm>
          <a:off x="19547840" y="17546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133986</xdr:rowOff>
    </xdr:from>
    <xdr:to>
      <xdr:col>116</xdr:col>
      <xdr:colOff>114300</xdr:colOff>
      <xdr:row>105</xdr:row>
      <xdr:rowOff>64136</xdr:rowOff>
    </xdr:to>
    <xdr:sp macro="" textlink="">
      <xdr:nvSpPr>
        <xdr:cNvPr id="915" name="フローチャート: 判断 914">
          <a:extLst>
            <a:ext uri="{FF2B5EF4-FFF2-40B4-BE49-F238E27FC236}">
              <a16:creationId xmlns:a16="http://schemas.microsoft.com/office/drawing/2014/main" id="{ED3B79E4-94DD-44C8-9EFB-4D2DF6468E32}"/>
            </a:ext>
          </a:extLst>
        </xdr:cNvPr>
        <xdr:cNvSpPr/>
      </xdr:nvSpPr>
      <xdr:spPr>
        <a:xfrm>
          <a:off x="19458940" y="175685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147320</xdr:rowOff>
    </xdr:from>
    <xdr:to>
      <xdr:col>112</xdr:col>
      <xdr:colOff>38100</xdr:colOff>
      <xdr:row>106</xdr:row>
      <xdr:rowOff>77470</xdr:rowOff>
    </xdr:to>
    <xdr:sp macro="" textlink="">
      <xdr:nvSpPr>
        <xdr:cNvPr id="916" name="フローチャート: 判断 915">
          <a:extLst>
            <a:ext uri="{FF2B5EF4-FFF2-40B4-BE49-F238E27FC236}">
              <a16:creationId xmlns:a16="http://schemas.microsoft.com/office/drawing/2014/main" id="{EFBD217E-F4AD-4DC5-B854-B3EA26EC719F}"/>
            </a:ext>
          </a:extLst>
        </xdr:cNvPr>
        <xdr:cNvSpPr/>
      </xdr:nvSpPr>
      <xdr:spPr>
        <a:xfrm>
          <a:off x="18735040" y="17749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4445</xdr:rowOff>
    </xdr:from>
    <xdr:to>
      <xdr:col>107</xdr:col>
      <xdr:colOff>101600</xdr:colOff>
      <xdr:row>106</xdr:row>
      <xdr:rowOff>106045</xdr:rowOff>
    </xdr:to>
    <xdr:sp macro="" textlink="">
      <xdr:nvSpPr>
        <xdr:cNvPr id="917" name="フローチャート: 判断 916">
          <a:extLst>
            <a:ext uri="{FF2B5EF4-FFF2-40B4-BE49-F238E27FC236}">
              <a16:creationId xmlns:a16="http://schemas.microsoft.com/office/drawing/2014/main" id="{DECBBD26-2950-48EE-A748-B6C3BCD74967}"/>
            </a:ext>
          </a:extLst>
        </xdr:cNvPr>
        <xdr:cNvSpPr/>
      </xdr:nvSpPr>
      <xdr:spPr>
        <a:xfrm>
          <a:off x="17937480" y="1777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12064</xdr:rowOff>
    </xdr:from>
    <xdr:to>
      <xdr:col>102</xdr:col>
      <xdr:colOff>165100</xdr:colOff>
      <xdr:row>106</xdr:row>
      <xdr:rowOff>113664</xdr:rowOff>
    </xdr:to>
    <xdr:sp macro="" textlink="">
      <xdr:nvSpPr>
        <xdr:cNvPr id="918" name="フローチャート: 判断 917">
          <a:extLst>
            <a:ext uri="{FF2B5EF4-FFF2-40B4-BE49-F238E27FC236}">
              <a16:creationId xmlns:a16="http://schemas.microsoft.com/office/drawing/2014/main" id="{E03F7187-B440-491F-AC4C-978EAAFEF928}"/>
            </a:ext>
          </a:extLst>
        </xdr:cNvPr>
        <xdr:cNvSpPr/>
      </xdr:nvSpPr>
      <xdr:spPr>
        <a:xfrm>
          <a:off x="17162780" y="1778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170180</xdr:rowOff>
    </xdr:from>
    <xdr:to>
      <xdr:col>98</xdr:col>
      <xdr:colOff>38100</xdr:colOff>
      <xdr:row>106</xdr:row>
      <xdr:rowOff>100330</xdr:rowOff>
    </xdr:to>
    <xdr:sp macro="" textlink="">
      <xdr:nvSpPr>
        <xdr:cNvPr id="919" name="フローチャート: 判断 918">
          <a:extLst>
            <a:ext uri="{FF2B5EF4-FFF2-40B4-BE49-F238E27FC236}">
              <a16:creationId xmlns:a16="http://schemas.microsoft.com/office/drawing/2014/main" id="{7CD586F1-F0FF-415F-B69E-41808C1374B6}"/>
            </a:ext>
          </a:extLst>
        </xdr:cNvPr>
        <xdr:cNvSpPr/>
      </xdr:nvSpPr>
      <xdr:spPr>
        <a:xfrm>
          <a:off x="16388080" y="17772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AAFF368B-1C04-4805-9FEA-BCEFE1BFE0E2}"/>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54659AF5-DEC4-43C4-9C73-C94CC525031F}"/>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2D3146AF-5358-479E-9B88-551BFCEF76AA}"/>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8F7D6791-3124-4668-BEDD-3A869585283B}"/>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76BB2184-6416-421A-91FD-2BE4C824BA98}"/>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15875</xdr:rowOff>
    </xdr:from>
    <xdr:to>
      <xdr:col>116</xdr:col>
      <xdr:colOff>114300</xdr:colOff>
      <xdr:row>103</xdr:row>
      <xdr:rowOff>117475</xdr:rowOff>
    </xdr:to>
    <xdr:sp macro="" textlink="">
      <xdr:nvSpPr>
        <xdr:cNvPr id="925" name="楕円 924">
          <a:extLst>
            <a:ext uri="{FF2B5EF4-FFF2-40B4-BE49-F238E27FC236}">
              <a16:creationId xmlns:a16="http://schemas.microsoft.com/office/drawing/2014/main" id="{65F72616-C81D-4B16-BA5C-DBDAAC4296F7}"/>
            </a:ext>
          </a:extLst>
        </xdr:cNvPr>
        <xdr:cNvSpPr/>
      </xdr:nvSpPr>
      <xdr:spPr>
        <a:xfrm>
          <a:off x="19458940" y="1728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38752</xdr:rowOff>
    </xdr:from>
    <xdr:ext cx="469744" cy="259045"/>
    <xdr:sp macro="" textlink="">
      <xdr:nvSpPr>
        <xdr:cNvPr id="926" name="【公民館】&#10;一人当たり面積該当値テキスト">
          <a:extLst>
            <a:ext uri="{FF2B5EF4-FFF2-40B4-BE49-F238E27FC236}">
              <a16:creationId xmlns:a16="http://schemas.microsoft.com/office/drawing/2014/main" id="{4FC5E6E8-8FA8-4972-B32C-886DABBB3765}"/>
            </a:ext>
          </a:extLst>
        </xdr:cNvPr>
        <xdr:cNvSpPr txBox="1"/>
      </xdr:nvSpPr>
      <xdr:spPr>
        <a:xfrm>
          <a:off x="19547840" y="1713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34925</xdr:rowOff>
    </xdr:from>
    <xdr:to>
      <xdr:col>112</xdr:col>
      <xdr:colOff>38100</xdr:colOff>
      <xdr:row>103</xdr:row>
      <xdr:rowOff>136525</xdr:rowOff>
    </xdr:to>
    <xdr:sp macro="" textlink="">
      <xdr:nvSpPr>
        <xdr:cNvPr id="927" name="楕円 926">
          <a:extLst>
            <a:ext uri="{FF2B5EF4-FFF2-40B4-BE49-F238E27FC236}">
              <a16:creationId xmlns:a16="http://schemas.microsoft.com/office/drawing/2014/main" id="{AA93AE1D-9607-4F30-9FEF-121F4D49A743}"/>
            </a:ext>
          </a:extLst>
        </xdr:cNvPr>
        <xdr:cNvSpPr/>
      </xdr:nvSpPr>
      <xdr:spPr>
        <a:xfrm>
          <a:off x="18735040" y="173018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66675</xdr:rowOff>
    </xdr:from>
    <xdr:to>
      <xdr:col>116</xdr:col>
      <xdr:colOff>63500</xdr:colOff>
      <xdr:row>103</xdr:row>
      <xdr:rowOff>85725</xdr:rowOff>
    </xdr:to>
    <xdr:cxnSp macro="">
      <xdr:nvCxnSpPr>
        <xdr:cNvPr id="928" name="直線コネクタ 927">
          <a:extLst>
            <a:ext uri="{FF2B5EF4-FFF2-40B4-BE49-F238E27FC236}">
              <a16:creationId xmlns:a16="http://schemas.microsoft.com/office/drawing/2014/main" id="{4AA64954-763E-4106-82A6-98CA0CE792CC}"/>
            </a:ext>
          </a:extLst>
        </xdr:cNvPr>
        <xdr:cNvCxnSpPr/>
      </xdr:nvCxnSpPr>
      <xdr:spPr>
        <a:xfrm flipV="1">
          <a:off x="18778220" y="17333595"/>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170180</xdr:rowOff>
    </xdr:from>
    <xdr:to>
      <xdr:col>107</xdr:col>
      <xdr:colOff>101600</xdr:colOff>
      <xdr:row>102</xdr:row>
      <xdr:rowOff>100330</xdr:rowOff>
    </xdr:to>
    <xdr:sp macro="" textlink="">
      <xdr:nvSpPr>
        <xdr:cNvPr id="929" name="楕円 928">
          <a:extLst>
            <a:ext uri="{FF2B5EF4-FFF2-40B4-BE49-F238E27FC236}">
              <a16:creationId xmlns:a16="http://schemas.microsoft.com/office/drawing/2014/main" id="{A8257207-4157-4E52-9CF9-F7EDAB9BE042}"/>
            </a:ext>
          </a:extLst>
        </xdr:cNvPr>
        <xdr:cNvSpPr/>
      </xdr:nvSpPr>
      <xdr:spPr>
        <a:xfrm>
          <a:off x="17937480" y="17101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49530</xdr:rowOff>
    </xdr:from>
    <xdr:to>
      <xdr:col>111</xdr:col>
      <xdr:colOff>177800</xdr:colOff>
      <xdr:row>103</xdr:row>
      <xdr:rowOff>85725</xdr:rowOff>
    </xdr:to>
    <xdr:cxnSp macro="">
      <xdr:nvCxnSpPr>
        <xdr:cNvPr id="930" name="直線コネクタ 929">
          <a:extLst>
            <a:ext uri="{FF2B5EF4-FFF2-40B4-BE49-F238E27FC236}">
              <a16:creationId xmlns:a16="http://schemas.microsoft.com/office/drawing/2014/main" id="{774D3298-A2F6-4A2B-B594-8F5C9E7FC03A}"/>
            </a:ext>
          </a:extLst>
        </xdr:cNvPr>
        <xdr:cNvCxnSpPr/>
      </xdr:nvCxnSpPr>
      <xdr:spPr>
        <a:xfrm>
          <a:off x="17988280" y="17148810"/>
          <a:ext cx="789940" cy="2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27305</xdr:rowOff>
    </xdr:from>
    <xdr:to>
      <xdr:col>102</xdr:col>
      <xdr:colOff>165100</xdr:colOff>
      <xdr:row>102</xdr:row>
      <xdr:rowOff>128905</xdr:rowOff>
    </xdr:to>
    <xdr:sp macro="" textlink="">
      <xdr:nvSpPr>
        <xdr:cNvPr id="931" name="楕円 930">
          <a:extLst>
            <a:ext uri="{FF2B5EF4-FFF2-40B4-BE49-F238E27FC236}">
              <a16:creationId xmlns:a16="http://schemas.microsoft.com/office/drawing/2014/main" id="{FD684EF2-696A-41DB-97B3-CC0DCE7B723C}"/>
            </a:ext>
          </a:extLst>
        </xdr:cNvPr>
        <xdr:cNvSpPr/>
      </xdr:nvSpPr>
      <xdr:spPr>
        <a:xfrm>
          <a:off x="17162780" y="1712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49530</xdr:rowOff>
    </xdr:from>
    <xdr:to>
      <xdr:col>107</xdr:col>
      <xdr:colOff>50800</xdr:colOff>
      <xdr:row>102</xdr:row>
      <xdr:rowOff>78105</xdr:rowOff>
    </xdr:to>
    <xdr:cxnSp macro="">
      <xdr:nvCxnSpPr>
        <xdr:cNvPr id="932" name="直線コネクタ 931">
          <a:extLst>
            <a:ext uri="{FF2B5EF4-FFF2-40B4-BE49-F238E27FC236}">
              <a16:creationId xmlns:a16="http://schemas.microsoft.com/office/drawing/2014/main" id="{1E7047FE-0A66-4DA7-80AB-AA7A9D7983BF}"/>
            </a:ext>
          </a:extLst>
        </xdr:cNvPr>
        <xdr:cNvCxnSpPr/>
      </xdr:nvCxnSpPr>
      <xdr:spPr>
        <a:xfrm flipV="1">
          <a:off x="17213580" y="1714881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135889</xdr:rowOff>
    </xdr:from>
    <xdr:to>
      <xdr:col>98</xdr:col>
      <xdr:colOff>38100</xdr:colOff>
      <xdr:row>102</xdr:row>
      <xdr:rowOff>66039</xdr:rowOff>
    </xdr:to>
    <xdr:sp macro="" textlink="">
      <xdr:nvSpPr>
        <xdr:cNvPr id="933" name="楕円 932">
          <a:extLst>
            <a:ext uri="{FF2B5EF4-FFF2-40B4-BE49-F238E27FC236}">
              <a16:creationId xmlns:a16="http://schemas.microsoft.com/office/drawing/2014/main" id="{D60D0FA4-A188-44BC-9512-7A24E713E8BD}"/>
            </a:ext>
          </a:extLst>
        </xdr:cNvPr>
        <xdr:cNvSpPr/>
      </xdr:nvSpPr>
      <xdr:spPr>
        <a:xfrm>
          <a:off x="16388080" y="170675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15239</xdr:rowOff>
    </xdr:from>
    <xdr:to>
      <xdr:col>102</xdr:col>
      <xdr:colOff>114300</xdr:colOff>
      <xdr:row>102</xdr:row>
      <xdr:rowOff>78105</xdr:rowOff>
    </xdr:to>
    <xdr:cxnSp macro="">
      <xdr:nvCxnSpPr>
        <xdr:cNvPr id="934" name="直線コネクタ 933">
          <a:extLst>
            <a:ext uri="{FF2B5EF4-FFF2-40B4-BE49-F238E27FC236}">
              <a16:creationId xmlns:a16="http://schemas.microsoft.com/office/drawing/2014/main" id="{6A146A04-9570-4B91-9512-83824BD2D89F}"/>
            </a:ext>
          </a:extLst>
        </xdr:cNvPr>
        <xdr:cNvCxnSpPr/>
      </xdr:nvCxnSpPr>
      <xdr:spPr>
        <a:xfrm>
          <a:off x="16431260" y="17114519"/>
          <a:ext cx="78232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68597</xdr:rowOff>
    </xdr:from>
    <xdr:ext cx="469744" cy="259045"/>
    <xdr:sp macro="" textlink="">
      <xdr:nvSpPr>
        <xdr:cNvPr id="935" name="n_1aveValue【公民館】&#10;一人当たり面積">
          <a:extLst>
            <a:ext uri="{FF2B5EF4-FFF2-40B4-BE49-F238E27FC236}">
              <a16:creationId xmlns:a16="http://schemas.microsoft.com/office/drawing/2014/main" id="{D7EF8A68-1A98-492E-8C4E-A2E77A672683}"/>
            </a:ext>
          </a:extLst>
        </xdr:cNvPr>
        <xdr:cNvSpPr txBox="1"/>
      </xdr:nvSpPr>
      <xdr:spPr>
        <a:xfrm>
          <a:off x="18561127" y="178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97172</xdr:rowOff>
    </xdr:from>
    <xdr:ext cx="469744" cy="259045"/>
    <xdr:sp macro="" textlink="">
      <xdr:nvSpPr>
        <xdr:cNvPr id="936" name="n_2aveValue【公民館】&#10;一人当たり面積">
          <a:extLst>
            <a:ext uri="{FF2B5EF4-FFF2-40B4-BE49-F238E27FC236}">
              <a16:creationId xmlns:a16="http://schemas.microsoft.com/office/drawing/2014/main" id="{4E1654D5-77D1-4676-BBAB-B1F1C77EDEAA}"/>
            </a:ext>
          </a:extLst>
        </xdr:cNvPr>
        <xdr:cNvSpPr txBox="1"/>
      </xdr:nvSpPr>
      <xdr:spPr>
        <a:xfrm>
          <a:off x="17776267" y="178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104791</xdr:rowOff>
    </xdr:from>
    <xdr:ext cx="469744" cy="259045"/>
    <xdr:sp macro="" textlink="">
      <xdr:nvSpPr>
        <xdr:cNvPr id="937" name="n_3aveValue【公民館】&#10;一人当たり面積">
          <a:extLst>
            <a:ext uri="{FF2B5EF4-FFF2-40B4-BE49-F238E27FC236}">
              <a16:creationId xmlns:a16="http://schemas.microsoft.com/office/drawing/2014/main" id="{7C1F868B-CD9C-470D-B3AC-463B89A7F180}"/>
            </a:ext>
          </a:extLst>
        </xdr:cNvPr>
        <xdr:cNvSpPr txBox="1"/>
      </xdr:nvSpPr>
      <xdr:spPr>
        <a:xfrm>
          <a:off x="17001567" y="1787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91457</xdr:rowOff>
    </xdr:from>
    <xdr:ext cx="469744" cy="259045"/>
    <xdr:sp macro="" textlink="">
      <xdr:nvSpPr>
        <xdr:cNvPr id="938" name="n_4aveValue【公民館】&#10;一人当たり面積">
          <a:extLst>
            <a:ext uri="{FF2B5EF4-FFF2-40B4-BE49-F238E27FC236}">
              <a16:creationId xmlns:a16="http://schemas.microsoft.com/office/drawing/2014/main" id="{2F8114AF-3D59-45A9-88BB-C04C590F01B0}"/>
            </a:ext>
          </a:extLst>
        </xdr:cNvPr>
        <xdr:cNvSpPr txBox="1"/>
      </xdr:nvSpPr>
      <xdr:spPr>
        <a:xfrm>
          <a:off x="16226867" y="178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153052</xdr:rowOff>
    </xdr:from>
    <xdr:ext cx="469744" cy="259045"/>
    <xdr:sp macro="" textlink="">
      <xdr:nvSpPr>
        <xdr:cNvPr id="939" name="n_1mainValue【公民館】&#10;一人当たり面積">
          <a:extLst>
            <a:ext uri="{FF2B5EF4-FFF2-40B4-BE49-F238E27FC236}">
              <a16:creationId xmlns:a16="http://schemas.microsoft.com/office/drawing/2014/main" id="{7DAA2416-2016-4B85-9435-A116A6A57CBB}"/>
            </a:ext>
          </a:extLst>
        </xdr:cNvPr>
        <xdr:cNvSpPr txBox="1"/>
      </xdr:nvSpPr>
      <xdr:spPr>
        <a:xfrm>
          <a:off x="18561127" y="1708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116857</xdr:rowOff>
    </xdr:from>
    <xdr:ext cx="469744" cy="259045"/>
    <xdr:sp macro="" textlink="">
      <xdr:nvSpPr>
        <xdr:cNvPr id="940" name="n_2mainValue【公民館】&#10;一人当たり面積">
          <a:extLst>
            <a:ext uri="{FF2B5EF4-FFF2-40B4-BE49-F238E27FC236}">
              <a16:creationId xmlns:a16="http://schemas.microsoft.com/office/drawing/2014/main" id="{1F6C1C7F-1700-4C45-8BF2-D3D7F0524489}"/>
            </a:ext>
          </a:extLst>
        </xdr:cNvPr>
        <xdr:cNvSpPr txBox="1"/>
      </xdr:nvSpPr>
      <xdr:spPr>
        <a:xfrm>
          <a:off x="17776267" y="1688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145432</xdr:rowOff>
    </xdr:from>
    <xdr:ext cx="469744" cy="259045"/>
    <xdr:sp macro="" textlink="">
      <xdr:nvSpPr>
        <xdr:cNvPr id="941" name="n_3mainValue【公民館】&#10;一人当たり面積">
          <a:extLst>
            <a:ext uri="{FF2B5EF4-FFF2-40B4-BE49-F238E27FC236}">
              <a16:creationId xmlns:a16="http://schemas.microsoft.com/office/drawing/2014/main" id="{1A91F91E-179B-41B6-9060-2F683C243201}"/>
            </a:ext>
          </a:extLst>
        </xdr:cNvPr>
        <xdr:cNvSpPr txBox="1"/>
      </xdr:nvSpPr>
      <xdr:spPr>
        <a:xfrm>
          <a:off x="17001567" y="1690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82566</xdr:rowOff>
    </xdr:from>
    <xdr:ext cx="469744" cy="259045"/>
    <xdr:sp macro="" textlink="">
      <xdr:nvSpPr>
        <xdr:cNvPr id="942" name="n_4mainValue【公民館】&#10;一人当たり面積">
          <a:extLst>
            <a:ext uri="{FF2B5EF4-FFF2-40B4-BE49-F238E27FC236}">
              <a16:creationId xmlns:a16="http://schemas.microsoft.com/office/drawing/2014/main" id="{ED17F9D7-9E8E-49AA-BE08-13E20D15AB9E}"/>
            </a:ext>
          </a:extLst>
        </xdr:cNvPr>
        <xdr:cNvSpPr txBox="1"/>
      </xdr:nvSpPr>
      <xdr:spPr>
        <a:xfrm>
          <a:off x="16226867" y="1684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a:extLst>
            <a:ext uri="{FF2B5EF4-FFF2-40B4-BE49-F238E27FC236}">
              <a16:creationId xmlns:a16="http://schemas.microsoft.com/office/drawing/2014/main" id="{A01FA992-9B87-4E0F-92C0-F836FE2AF5FD}"/>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a:extLst>
            <a:ext uri="{FF2B5EF4-FFF2-40B4-BE49-F238E27FC236}">
              <a16:creationId xmlns:a16="http://schemas.microsoft.com/office/drawing/2014/main" id="{ADEA0FAD-01DC-4053-8B9E-176F2F8ECCB9}"/>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a:extLst>
            <a:ext uri="{FF2B5EF4-FFF2-40B4-BE49-F238E27FC236}">
              <a16:creationId xmlns:a16="http://schemas.microsoft.com/office/drawing/2014/main" id="{D7FB3044-76B8-40DE-8801-414D1313966A}"/>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施設の減価償却率は、類似団体（Ｒ２年度から類型の変更</a:t>
          </a:r>
          <a:r>
            <a:rPr kumimoji="1" lang="en-US" altLang="ja-JP" sz="1100">
              <a:solidFill>
                <a:schemeClr val="dk1"/>
              </a:solidFill>
              <a:effectLst/>
              <a:latin typeface="+mn-lt"/>
              <a:ea typeface="+mn-ea"/>
              <a:cs typeface="+mn-cs"/>
            </a:rPr>
            <a:t>Ⅴ</a:t>
          </a:r>
          <a:r>
            <a:rPr kumimoji="1" lang="ja-JP" altLang="ja-JP" sz="1100">
              <a:solidFill>
                <a:schemeClr val="dk1"/>
              </a:solidFill>
              <a:effectLst/>
              <a:latin typeface="+mn-lt"/>
              <a:ea typeface="+mn-ea"/>
              <a:cs typeface="+mn-cs"/>
            </a:rPr>
            <a:t>－０→</a:t>
          </a:r>
          <a:r>
            <a:rPr kumimoji="1" lang="en-US" altLang="ja-JP" sz="1100">
              <a:solidFill>
                <a:schemeClr val="dk1"/>
              </a:solidFill>
              <a:effectLst/>
              <a:latin typeface="+mn-lt"/>
              <a:ea typeface="+mn-ea"/>
              <a:cs typeface="+mn-cs"/>
            </a:rPr>
            <a:t>Ⅳ</a:t>
          </a:r>
          <a:r>
            <a:rPr kumimoji="1" lang="ja-JP" altLang="ja-JP" sz="1100">
              <a:solidFill>
                <a:schemeClr val="dk1"/>
              </a:solidFill>
              <a:effectLst/>
              <a:latin typeface="+mn-lt"/>
              <a:ea typeface="+mn-ea"/>
              <a:cs typeface="+mn-cs"/>
            </a:rPr>
            <a:t>－０）と比較して概ね低い水準にあるにもかかわらず、住民一人当たりの施設の面積、金額をみると類似団体中、高い水準にある施設が多く存在している。今後、公共施設等総合管理計画に基づき、個別施設計画の中で、公共施設の老朽化対策を積極的に推進していくとともに、施設の統廃合についても検討し、公共施設の規模の適正化にも取り組むことと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C30779F-1A2B-4C3E-AA46-86338211E029}"/>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C94B939-6275-4E72-B664-5E937089CB39}"/>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2267562-47EE-4D44-BABF-8FE7E57C9F5F}"/>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8DB21F1-B07A-493B-A800-4198D85A544A}"/>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DC7A02A-5343-45B7-B637-9AFC5F681184}"/>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9DD789B-BBCB-4AAA-B073-6645C50E13D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181F410-B7D0-4F6A-B2B5-DD31A200B5F1}"/>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CE4F3E6-5B41-4EFD-9E73-12280A2DA23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DB4F273-02F6-493C-83C7-174D42D5587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0AA0E85-E80E-4B4F-B321-1373099D1224}"/>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20,052
19,958
238.99
17,443,149
16,566,543
769,537
9,807,105
16,914,843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DAC9A96-B6D8-430C-AD0B-56F80BB9705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232236E-98AE-464F-AD67-0409F2E916D9}"/>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C46CA9F-CED9-43F3-B064-54DA94CF61DF}"/>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3C63BF5-9605-44B7-91AD-CDBB30C9D98A}"/>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C295621-681C-48EC-842C-FAAE45309EE3}"/>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8B212A9-2406-4A15-A91C-7505E57A534A}"/>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B1F4875-52BF-42D5-8BF6-8AE7D888CB63}"/>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2090737-FBCE-47EC-9485-289064857C34}"/>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7798623-77D4-4437-8B55-8A0A65CD571F}"/>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0133615-0B7E-4CB0-9E5C-EDB0940C07E9}"/>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182A136-F6AC-4403-BB0D-9C6174C964F6}"/>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E43BC8A-E8E8-41FF-B87C-4CF354D8764E}"/>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C467E11-B18C-4CA6-ADF1-1AB3B395CAB5}"/>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B25E596-29D1-46A9-ABD8-0C74DC4983E9}"/>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EC7CEE0-4E39-420B-86A4-CBF98B5FDE1A}"/>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2C239ED-D404-4B1A-A991-27FA89CD6A6B}"/>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D3099F1-2014-4A03-B667-FC121C86B2AA}"/>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B3AC79F-E762-4AFB-997D-345271E4211C}"/>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70024C6-83F3-4A0D-8D09-0E6A943AD66B}"/>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FD0A861-310F-4846-B934-51E46510935B}"/>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E7D083D-26A7-4CA5-BD63-98A462210BB3}"/>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843836D-1807-4F51-8D62-33B96EC7E772}"/>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FAA2F97-52DB-4E81-9475-38D811687B6A}"/>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1365639-A7F2-4657-81F7-F1E46F13646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35779BF-333C-40C5-8D1D-56AB997EC0E3}"/>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FBB1A5F-D80A-49FA-8B04-886372BDD26C}"/>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2D11CB3-79B0-4564-A737-56A6D49757B9}"/>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5C977B8-7350-49AE-8AD0-19EAED34252A}"/>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6FDDECC-FF48-4831-AF52-A484E91313F6}"/>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9F3E695-9B89-4A18-BAE7-1B520B0E565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FAF099A-6153-41C2-AF1D-3DD5205DEC45}"/>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C8991743-A628-4227-848D-E43852DFD373}"/>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92F77FDB-69B5-4828-BADA-06D57AA7559D}"/>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E3D24C4-68B5-4C7D-A0CF-164BDBA109A5}"/>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2A73B68-F484-4C45-9364-BB88F1F07D76}"/>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5DEB74B2-4A73-4327-8D52-F8E4C0ECE1C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C31AA17-5D24-4E66-AE97-38090D2C34E5}"/>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B4EB1D74-1040-4E2E-98CA-1F2C7515CE83}"/>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1BE06DC-89B2-48EA-815E-184273ECE55E}"/>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728D5296-AD4B-4947-88A3-739C83B85F89}"/>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C56DF6BC-2A71-4561-8878-072A5CAE4026}"/>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1155135-E966-4537-AB8D-2B44E18968CD}"/>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63E1982-4392-45AB-A3A9-01E743363401}"/>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6C294F7-B82D-4A9B-8D06-BDAFC3E92F0D}"/>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BC281B82-9C49-4766-95F0-9D1D768B10D2}"/>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E1CFA7E-8A84-41F1-A412-628A65CAF733}"/>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688A7B8D-C49C-4032-808B-EB44B8B53802}"/>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3A49690B-8AF2-4326-BF00-1AE78D09F9A4}"/>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755A3237-FEFC-4C1C-B10E-10C26A0581DF}"/>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1" name="テキスト ボックス 60">
          <a:extLst>
            <a:ext uri="{FF2B5EF4-FFF2-40B4-BE49-F238E27FC236}">
              <a16:creationId xmlns:a16="http://schemas.microsoft.com/office/drawing/2014/main" id="{8F94720F-8F80-453D-9223-51B6F745CCB8}"/>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D9891B19-F47B-4EAE-A2AB-00450B377A4C}"/>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3415F4B9-D2BC-40DB-95F9-C29BD07D7A78}"/>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452786E5-B293-469D-9F3D-5AAEA99B514B}"/>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F08CA164-9638-4608-A7B5-9E48211351D2}"/>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D9CF2063-42E8-4AF2-AEED-7009B0ED3F6C}"/>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EE8E8304-7D21-4F75-9794-57A43ED19E41}"/>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36336076-6A4E-42C5-BD55-E2A3E35D0608}"/>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35F15973-22D4-406F-9344-09325E63F5BD}"/>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BCB211D-6F15-4F6F-B009-210215B820CE}"/>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71" name="テキスト ボックス 70">
          <a:extLst>
            <a:ext uri="{FF2B5EF4-FFF2-40B4-BE49-F238E27FC236}">
              <a16:creationId xmlns:a16="http://schemas.microsoft.com/office/drawing/2014/main" id="{5E6F0D58-42A2-4204-8AEE-EE5FD1B6DCD4}"/>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10485484-6F2D-4006-A4E4-19A4A8DD8A59}"/>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64</xdr:row>
      <xdr:rowOff>118110</xdr:rowOff>
    </xdr:to>
    <xdr:cxnSp macro="">
      <xdr:nvCxnSpPr>
        <xdr:cNvPr id="73" name="直線コネクタ 72">
          <a:extLst>
            <a:ext uri="{FF2B5EF4-FFF2-40B4-BE49-F238E27FC236}">
              <a16:creationId xmlns:a16="http://schemas.microsoft.com/office/drawing/2014/main" id="{E535D1B9-3AC0-4498-91BA-D01343C5471F}"/>
            </a:ext>
          </a:extLst>
        </xdr:cNvPr>
        <xdr:cNvCxnSpPr/>
      </xdr:nvCxnSpPr>
      <xdr:spPr>
        <a:xfrm flipV="1">
          <a:off x="4086225" y="935736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9F7A7903-5072-4822-8242-E2F5746DAC98}"/>
            </a:ext>
          </a:extLst>
        </xdr:cNvPr>
        <xdr:cNvSpPr txBox="1"/>
      </xdr:nvSpPr>
      <xdr:spPr>
        <a:xfrm>
          <a:off x="412496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75" name="直線コネクタ 74">
          <a:extLst>
            <a:ext uri="{FF2B5EF4-FFF2-40B4-BE49-F238E27FC236}">
              <a16:creationId xmlns:a16="http://schemas.microsoft.com/office/drawing/2014/main" id="{B7FAE35C-8432-4EAD-809E-2B808400D3E5}"/>
            </a:ext>
          </a:extLst>
        </xdr:cNvPr>
        <xdr:cNvCxnSpPr/>
      </xdr:nvCxnSpPr>
      <xdr:spPr>
        <a:xfrm>
          <a:off x="4020820" y="10847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5F5CF56A-71D6-48F1-97A9-23F6ECDECFC7}"/>
            </a:ext>
          </a:extLst>
        </xdr:cNvPr>
        <xdr:cNvSpPr txBox="1"/>
      </xdr:nvSpPr>
      <xdr:spPr>
        <a:xfrm>
          <a:off x="4124960" y="913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77" name="直線コネクタ 76">
          <a:extLst>
            <a:ext uri="{FF2B5EF4-FFF2-40B4-BE49-F238E27FC236}">
              <a16:creationId xmlns:a16="http://schemas.microsoft.com/office/drawing/2014/main" id="{AB4E1B54-8CBF-469B-B581-1083FB0B552B}"/>
            </a:ext>
          </a:extLst>
        </xdr:cNvPr>
        <xdr:cNvCxnSpPr/>
      </xdr:nvCxnSpPr>
      <xdr:spPr>
        <a:xfrm>
          <a:off x="4020820" y="935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57167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DD35FB24-4661-4EE5-9D88-BF8A7A76BA5E}"/>
            </a:ext>
          </a:extLst>
        </xdr:cNvPr>
        <xdr:cNvSpPr txBox="1"/>
      </xdr:nvSpPr>
      <xdr:spPr>
        <a:xfrm>
          <a:off x="4124960" y="994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78740</xdr:rowOff>
    </xdr:from>
    <xdr:to>
      <xdr:col>24</xdr:col>
      <xdr:colOff>114300</xdr:colOff>
      <xdr:row>60</xdr:row>
      <xdr:rowOff>8890</xdr:rowOff>
    </xdr:to>
    <xdr:sp macro="" textlink="">
      <xdr:nvSpPr>
        <xdr:cNvPr id="79" name="フローチャート: 判断 78">
          <a:extLst>
            <a:ext uri="{FF2B5EF4-FFF2-40B4-BE49-F238E27FC236}">
              <a16:creationId xmlns:a16="http://schemas.microsoft.com/office/drawing/2014/main" id="{1A966EEA-39D3-4DDC-8F31-8E330E1EB6B0}"/>
            </a:ext>
          </a:extLst>
        </xdr:cNvPr>
        <xdr:cNvSpPr/>
      </xdr:nvSpPr>
      <xdr:spPr>
        <a:xfrm>
          <a:off x="4036060" y="9969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80" name="フローチャート: 判断 79">
          <a:extLst>
            <a:ext uri="{FF2B5EF4-FFF2-40B4-BE49-F238E27FC236}">
              <a16:creationId xmlns:a16="http://schemas.microsoft.com/office/drawing/2014/main" id="{78064780-1286-40A4-BD10-0EA321EB4039}"/>
            </a:ext>
          </a:extLst>
        </xdr:cNvPr>
        <xdr:cNvSpPr/>
      </xdr:nvSpPr>
      <xdr:spPr>
        <a:xfrm>
          <a:off x="3312160" y="9843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81" name="フローチャート: 判断 80">
          <a:extLst>
            <a:ext uri="{FF2B5EF4-FFF2-40B4-BE49-F238E27FC236}">
              <a16:creationId xmlns:a16="http://schemas.microsoft.com/office/drawing/2014/main" id="{20A4F662-2758-40C2-B34D-EAEF4C1F6B95}"/>
            </a:ext>
          </a:extLst>
        </xdr:cNvPr>
        <xdr:cNvSpPr/>
      </xdr:nvSpPr>
      <xdr:spPr>
        <a:xfrm>
          <a:off x="25146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170180</xdr:rowOff>
    </xdr:from>
    <xdr:to>
      <xdr:col>10</xdr:col>
      <xdr:colOff>165100</xdr:colOff>
      <xdr:row>60</xdr:row>
      <xdr:rowOff>100330</xdr:rowOff>
    </xdr:to>
    <xdr:sp macro="" textlink="">
      <xdr:nvSpPr>
        <xdr:cNvPr id="82" name="フローチャート: 判断 81">
          <a:extLst>
            <a:ext uri="{FF2B5EF4-FFF2-40B4-BE49-F238E27FC236}">
              <a16:creationId xmlns:a16="http://schemas.microsoft.com/office/drawing/2014/main" id="{62611551-2D7E-48B3-8B41-0FCE2F0A0F53}"/>
            </a:ext>
          </a:extLst>
        </xdr:cNvPr>
        <xdr:cNvSpPr/>
      </xdr:nvSpPr>
      <xdr:spPr>
        <a:xfrm>
          <a:off x="1739900" y="10060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78740</xdr:rowOff>
    </xdr:from>
    <xdr:to>
      <xdr:col>6</xdr:col>
      <xdr:colOff>38100</xdr:colOff>
      <xdr:row>61</xdr:row>
      <xdr:rowOff>8890</xdr:rowOff>
    </xdr:to>
    <xdr:sp macro="" textlink="">
      <xdr:nvSpPr>
        <xdr:cNvPr id="83" name="フローチャート: 判断 82">
          <a:extLst>
            <a:ext uri="{FF2B5EF4-FFF2-40B4-BE49-F238E27FC236}">
              <a16:creationId xmlns:a16="http://schemas.microsoft.com/office/drawing/2014/main" id="{721AA570-A98B-4623-806F-9317DF51271A}"/>
            </a:ext>
          </a:extLst>
        </xdr:cNvPr>
        <xdr:cNvSpPr/>
      </xdr:nvSpPr>
      <xdr:spPr>
        <a:xfrm>
          <a:off x="965200" y="101371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8390F4D7-60EC-4082-8544-A274DD311CFD}"/>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7FB6FF3D-D642-4FB9-BCED-1C918E59B188}"/>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9CFC612-66B8-485F-81F1-D0A139A11DB8}"/>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D2E9990-9037-40B9-B4DB-0C40D2F24C1A}"/>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6EACAC1B-6463-4F33-9143-84FBD32AE5C1}"/>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55880</xdr:rowOff>
    </xdr:from>
    <xdr:to>
      <xdr:col>24</xdr:col>
      <xdr:colOff>114300</xdr:colOff>
      <xdr:row>58</xdr:row>
      <xdr:rowOff>157480</xdr:rowOff>
    </xdr:to>
    <xdr:sp macro="" textlink="">
      <xdr:nvSpPr>
        <xdr:cNvPr id="89" name="楕円 88">
          <a:extLst>
            <a:ext uri="{FF2B5EF4-FFF2-40B4-BE49-F238E27FC236}">
              <a16:creationId xmlns:a16="http://schemas.microsoft.com/office/drawing/2014/main" id="{D439FAE8-96FC-4059-B2E7-DD4DF796EEE4}"/>
            </a:ext>
          </a:extLst>
        </xdr:cNvPr>
        <xdr:cNvSpPr/>
      </xdr:nvSpPr>
      <xdr:spPr>
        <a:xfrm>
          <a:off x="403606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78757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AE2A2936-7C98-4D93-9E4D-12BFAAEA1F1C}"/>
            </a:ext>
          </a:extLst>
        </xdr:cNvPr>
        <xdr:cNvSpPr txBox="1"/>
      </xdr:nvSpPr>
      <xdr:spPr>
        <a:xfrm>
          <a:off x="4124960"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154940</xdr:rowOff>
    </xdr:from>
    <xdr:to>
      <xdr:col>20</xdr:col>
      <xdr:colOff>38100</xdr:colOff>
      <xdr:row>58</xdr:row>
      <xdr:rowOff>85090</xdr:rowOff>
    </xdr:to>
    <xdr:sp macro="" textlink="">
      <xdr:nvSpPr>
        <xdr:cNvPr id="91" name="楕円 90">
          <a:extLst>
            <a:ext uri="{FF2B5EF4-FFF2-40B4-BE49-F238E27FC236}">
              <a16:creationId xmlns:a16="http://schemas.microsoft.com/office/drawing/2014/main" id="{55C5B5D0-610B-44E2-BB95-6E8BE2374496}"/>
            </a:ext>
          </a:extLst>
        </xdr:cNvPr>
        <xdr:cNvSpPr/>
      </xdr:nvSpPr>
      <xdr:spPr>
        <a:xfrm>
          <a:off x="3312160" y="9710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34290</xdr:rowOff>
    </xdr:from>
    <xdr:to>
      <xdr:col>24</xdr:col>
      <xdr:colOff>63500</xdr:colOff>
      <xdr:row>58</xdr:row>
      <xdr:rowOff>106680</xdr:rowOff>
    </xdr:to>
    <xdr:cxnSp macro="">
      <xdr:nvCxnSpPr>
        <xdr:cNvPr id="92" name="直線コネクタ 91">
          <a:extLst>
            <a:ext uri="{FF2B5EF4-FFF2-40B4-BE49-F238E27FC236}">
              <a16:creationId xmlns:a16="http://schemas.microsoft.com/office/drawing/2014/main" id="{BBD83163-57E7-40CC-AD5E-17D19F540980}"/>
            </a:ext>
          </a:extLst>
        </xdr:cNvPr>
        <xdr:cNvCxnSpPr/>
      </xdr:nvCxnSpPr>
      <xdr:spPr>
        <a:xfrm>
          <a:off x="3355340" y="9757410"/>
          <a:ext cx="7315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48260</xdr:rowOff>
    </xdr:from>
    <xdr:to>
      <xdr:col>15</xdr:col>
      <xdr:colOff>101600</xdr:colOff>
      <xdr:row>57</xdr:row>
      <xdr:rowOff>149860</xdr:rowOff>
    </xdr:to>
    <xdr:sp macro="" textlink="">
      <xdr:nvSpPr>
        <xdr:cNvPr id="93" name="楕円 92">
          <a:extLst>
            <a:ext uri="{FF2B5EF4-FFF2-40B4-BE49-F238E27FC236}">
              <a16:creationId xmlns:a16="http://schemas.microsoft.com/office/drawing/2014/main" id="{42F02752-3828-4E0D-905A-627034E04F25}"/>
            </a:ext>
          </a:extLst>
        </xdr:cNvPr>
        <xdr:cNvSpPr/>
      </xdr:nvSpPr>
      <xdr:spPr>
        <a:xfrm>
          <a:off x="25146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99060</xdr:rowOff>
    </xdr:from>
    <xdr:to>
      <xdr:col>19</xdr:col>
      <xdr:colOff>177800</xdr:colOff>
      <xdr:row>58</xdr:row>
      <xdr:rowOff>34290</xdr:rowOff>
    </xdr:to>
    <xdr:cxnSp macro="">
      <xdr:nvCxnSpPr>
        <xdr:cNvPr id="94" name="直線コネクタ 93">
          <a:extLst>
            <a:ext uri="{FF2B5EF4-FFF2-40B4-BE49-F238E27FC236}">
              <a16:creationId xmlns:a16="http://schemas.microsoft.com/office/drawing/2014/main" id="{1439F7EE-19D8-4617-82A9-F7EF4CFDE71B}"/>
            </a:ext>
          </a:extLst>
        </xdr:cNvPr>
        <xdr:cNvCxnSpPr/>
      </xdr:nvCxnSpPr>
      <xdr:spPr>
        <a:xfrm>
          <a:off x="2565400" y="9654540"/>
          <a:ext cx="78994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143510</xdr:rowOff>
    </xdr:from>
    <xdr:to>
      <xdr:col>10</xdr:col>
      <xdr:colOff>165100</xdr:colOff>
      <xdr:row>57</xdr:row>
      <xdr:rowOff>73660</xdr:rowOff>
    </xdr:to>
    <xdr:sp macro="" textlink="">
      <xdr:nvSpPr>
        <xdr:cNvPr id="95" name="楕円 94">
          <a:extLst>
            <a:ext uri="{FF2B5EF4-FFF2-40B4-BE49-F238E27FC236}">
              <a16:creationId xmlns:a16="http://schemas.microsoft.com/office/drawing/2014/main" id="{366C3481-EF2D-4CA1-9262-1B02B212519A}"/>
            </a:ext>
          </a:extLst>
        </xdr:cNvPr>
        <xdr:cNvSpPr/>
      </xdr:nvSpPr>
      <xdr:spPr>
        <a:xfrm>
          <a:off x="1739900" y="9531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22860</xdr:rowOff>
    </xdr:from>
    <xdr:to>
      <xdr:col>15</xdr:col>
      <xdr:colOff>50800</xdr:colOff>
      <xdr:row>57</xdr:row>
      <xdr:rowOff>99060</xdr:rowOff>
    </xdr:to>
    <xdr:cxnSp macro="">
      <xdr:nvCxnSpPr>
        <xdr:cNvPr id="96" name="直線コネクタ 95">
          <a:extLst>
            <a:ext uri="{FF2B5EF4-FFF2-40B4-BE49-F238E27FC236}">
              <a16:creationId xmlns:a16="http://schemas.microsoft.com/office/drawing/2014/main" id="{E37B2B68-0F56-44B7-BC4C-881FC813FC28}"/>
            </a:ext>
          </a:extLst>
        </xdr:cNvPr>
        <xdr:cNvCxnSpPr/>
      </xdr:nvCxnSpPr>
      <xdr:spPr>
        <a:xfrm>
          <a:off x="1790700" y="9578340"/>
          <a:ext cx="7747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63500</xdr:rowOff>
    </xdr:from>
    <xdr:to>
      <xdr:col>6</xdr:col>
      <xdr:colOff>38100</xdr:colOff>
      <xdr:row>56</xdr:row>
      <xdr:rowOff>165100</xdr:rowOff>
    </xdr:to>
    <xdr:sp macro="" textlink="">
      <xdr:nvSpPr>
        <xdr:cNvPr id="97" name="楕円 96">
          <a:extLst>
            <a:ext uri="{FF2B5EF4-FFF2-40B4-BE49-F238E27FC236}">
              <a16:creationId xmlns:a16="http://schemas.microsoft.com/office/drawing/2014/main" id="{4B47B267-FAF8-4B84-BB14-50445D422A9D}"/>
            </a:ext>
          </a:extLst>
        </xdr:cNvPr>
        <xdr:cNvSpPr/>
      </xdr:nvSpPr>
      <xdr:spPr>
        <a:xfrm>
          <a:off x="965200" y="9451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114300</xdr:rowOff>
    </xdr:from>
    <xdr:to>
      <xdr:col>10</xdr:col>
      <xdr:colOff>114300</xdr:colOff>
      <xdr:row>57</xdr:row>
      <xdr:rowOff>22860</xdr:rowOff>
    </xdr:to>
    <xdr:cxnSp macro="">
      <xdr:nvCxnSpPr>
        <xdr:cNvPr id="98" name="直線コネクタ 97">
          <a:extLst>
            <a:ext uri="{FF2B5EF4-FFF2-40B4-BE49-F238E27FC236}">
              <a16:creationId xmlns:a16="http://schemas.microsoft.com/office/drawing/2014/main" id="{7BA321C3-3CDD-4519-9DFE-26E8AB7E56EF}"/>
            </a:ext>
          </a:extLst>
        </xdr:cNvPr>
        <xdr:cNvCxnSpPr/>
      </xdr:nvCxnSpPr>
      <xdr:spPr>
        <a:xfrm>
          <a:off x="1008380" y="9502140"/>
          <a:ext cx="7823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99" name="n_1aveValue【体育館・プール】&#10;有形固定資産減価償却率">
          <a:extLst>
            <a:ext uri="{FF2B5EF4-FFF2-40B4-BE49-F238E27FC236}">
              <a16:creationId xmlns:a16="http://schemas.microsoft.com/office/drawing/2014/main" id="{D47260A3-EAFB-4A72-B1F4-48BA517D771F}"/>
            </a:ext>
          </a:extLst>
        </xdr:cNvPr>
        <xdr:cNvSpPr txBox="1"/>
      </xdr:nvSpPr>
      <xdr:spPr>
        <a:xfrm>
          <a:off x="3170564" y="993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00" name="n_2aveValue【体育館・プール】&#10;有形固定資産減価償却率">
          <a:extLst>
            <a:ext uri="{FF2B5EF4-FFF2-40B4-BE49-F238E27FC236}">
              <a16:creationId xmlns:a16="http://schemas.microsoft.com/office/drawing/2014/main" id="{5975BB27-729E-451D-9FA3-4CFB06730F12}"/>
            </a:ext>
          </a:extLst>
        </xdr:cNvPr>
        <xdr:cNvSpPr txBox="1"/>
      </xdr:nvSpPr>
      <xdr:spPr>
        <a:xfrm>
          <a:off x="238570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91457</xdr:rowOff>
    </xdr:from>
    <xdr:ext cx="405111" cy="259045"/>
    <xdr:sp macro="" textlink="">
      <xdr:nvSpPr>
        <xdr:cNvPr id="101" name="n_3aveValue【体育館・プール】&#10;有形固定資産減価償却率">
          <a:extLst>
            <a:ext uri="{FF2B5EF4-FFF2-40B4-BE49-F238E27FC236}">
              <a16:creationId xmlns:a16="http://schemas.microsoft.com/office/drawing/2014/main" id="{3EF9821B-8334-4451-80FE-9B8728F9F00E}"/>
            </a:ext>
          </a:extLst>
        </xdr:cNvPr>
        <xdr:cNvSpPr txBox="1"/>
      </xdr:nvSpPr>
      <xdr:spPr>
        <a:xfrm>
          <a:off x="161100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xdr:rowOff>
    </xdr:from>
    <xdr:ext cx="405111" cy="259045"/>
    <xdr:sp macro="" textlink="">
      <xdr:nvSpPr>
        <xdr:cNvPr id="102" name="n_4aveValue【体育館・プール】&#10;有形固定資産減価償却率">
          <a:extLst>
            <a:ext uri="{FF2B5EF4-FFF2-40B4-BE49-F238E27FC236}">
              <a16:creationId xmlns:a16="http://schemas.microsoft.com/office/drawing/2014/main" id="{184413EF-7DE0-4568-9059-2FB035333D68}"/>
            </a:ext>
          </a:extLst>
        </xdr:cNvPr>
        <xdr:cNvSpPr txBox="1"/>
      </xdr:nvSpPr>
      <xdr:spPr>
        <a:xfrm>
          <a:off x="83630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101617</xdr:rowOff>
    </xdr:from>
    <xdr:ext cx="405111" cy="259045"/>
    <xdr:sp macro="" textlink="">
      <xdr:nvSpPr>
        <xdr:cNvPr id="103" name="n_1mainValue【体育館・プール】&#10;有形固定資産減価償却率">
          <a:extLst>
            <a:ext uri="{FF2B5EF4-FFF2-40B4-BE49-F238E27FC236}">
              <a16:creationId xmlns:a16="http://schemas.microsoft.com/office/drawing/2014/main" id="{5D6B296F-07D6-4C16-BA1E-E3EBC3762E13}"/>
            </a:ext>
          </a:extLst>
        </xdr:cNvPr>
        <xdr:cNvSpPr txBox="1"/>
      </xdr:nvSpPr>
      <xdr:spPr>
        <a:xfrm>
          <a:off x="317056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166387</xdr:rowOff>
    </xdr:from>
    <xdr:ext cx="405111" cy="259045"/>
    <xdr:sp macro="" textlink="">
      <xdr:nvSpPr>
        <xdr:cNvPr id="104" name="n_2mainValue【体育館・プール】&#10;有形固定資産減価償却率">
          <a:extLst>
            <a:ext uri="{FF2B5EF4-FFF2-40B4-BE49-F238E27FC236}">
              <a16:creationId xmlns:a16="http://schemas.microsoft.com/office/drawing/2014/main" id="{2B264620-4FCF-4F6F-9D46-BD3340578DC3}"/>
            </a:ext>
          </a:extLst>
        </xdr:cNvPr>
        <xdr:cNvSpPr txBox="1"/>
      </xdr:nvSpPr>
      <xdr:spPr>
        <a:xfrm>
          <a:off x="2385704" y="938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90187</xdr:rowOff>
    </xdr:from>
    <xdr:ext cx="405111" cy="259045"/>
    <xdr:sp macro="" textlink="">
      <xdr:nvSpPr>
        <xdr:cNvPr id="105" name="n_3mainValue【体育館・プール】&#10;有形固定資産減価償却率">
          <a:extLst>
            <a:ext uri="{FF2B5EF4-FFF2-40B4-BE49-F238E27FC236}">
              <a16:creationId xmlns:a16="http://schemas.microsoft.com/office/drawing/2014/main" id="{8E7EC661-A9DD-43A5-A40C-53F067667141}"/>
            </a:ext>
          </a:extLst>
        </xdr:cNvPr>
        <xdr:cNvSpPr txBox="1"/>
      </xdr:nvSpPr>
      <xdr:spPr>
        <a:xfrm>
          <a:off x="1611004" y="931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10177</xdr:rowOff>
    </xdr:from>
    <xdr:ext cx="405111" cy="259045"/>
    <xdr:sp macro="" textlink="">
      <xdr:nvSpPr>
        <xdr:cNvPr id="106" name="n_4mainValue【体育館・プール】&#10;有形固定資産減価償却率">
          <a:extLst>
            <a:ext uri="{FF2B5EF4-FFF2-40B4-BE49-F238E27FC236}">
              <a16:creationId xmlns:a16="http://schemas.microsoft.com/office/drawing/2014/main" id="{85D26925-E72B-4B70-8E05-A52EB79087E9}"/>
            </a:ext>
          </a:extLst>
        </xdr:cNvPr>
        <xdr:cNvSpPr txBox="1"/>
      </xdr:nvSpPr>
      <xdr:spPr>
        <a:xfrm>
          <a:off x="836304" y="923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BC6DA5E9-13F8-4222-AF5F-68DBEC9125A6}"/>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E9DA37DE-E7B0-4108-9617-C4C92577EC31}"/>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E47CAB7D-3396-4060-AA56-4EBC87A1D297}"/>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8962544D-D65A-4F16-B564-5F1A60C5917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E2A8F7F-95BB-48D3-BEF9-210FAF8CC3BB}"/>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B2C4206-DF81-413F-B72A-1BA0312203C9}"/>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92ED79E6-D9E4-4725-AF7B-8E3541E7BAFB}"/>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623A4B5-FEA7-4A11-8738-3B42EC7669E7}"/>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AB473867-E843-4E42-B7D5-A4B160DABB7B}"/>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EDB140E9-A461-4198-9590-D629FEE9A9E7}"/>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B6EE6A1F-A8ED-42D6-A18E-14D0F6E7613A}"/>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069665A5-1297-4F9C-933C-67747D6EC346}"/>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FD322D58-EEA3-4F3F-80C0-6BD4E7A8038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765BC393-F471-42A9-AE76-E29992C3983F}"/>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5F0F939F-BB34-4FFF-B3E4-A57462CF7C32}"/>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BE8A513F-434B-4AB0-910D-5B358971D536}"/>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8A987477-C939-4F94-8714-7874D5CBBF38}"/>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11A920A6-C843-4A16-8998-125234437114}"/>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C3D7A976-DD4C-46D6-862A-DCEA2FC513AC}"/>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44424B38-D791-4A8D-AAF7-AFD66B663F72}"/>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BB205D8A-A9D2-4E2B-B63B-2CB2301267A1}"/>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C2FCEBF1-4874-46BE-889F-49E6548515AF}"/>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AEC8E155-F90B-46C6-AD73-3588D8361A77}"/>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36830</xdr:rowOff>
    </xdr:from>
    <xdr:to>
      <xdr:col>54</xdr:col>
      <xdr:colOff>189865</xdr:colOff>
      <xdr:row>63</xdr:row>
      <xdr:rowOff>124460</xdr:rowOff>
    </xdr:to>
    <xdr:cxnSp macro="">
      <xdr:nvCxnSpPr>
        <xdr:cNvPr id="130" name="直線コネクタ 129">
          <a:extLst>
            <a:ext uri="{FF2B5EF4-FFF2-40B4-BE49-F238E27FC236}">
              <a16:creationId xmlns:a16="http://schemas.microsoft.com/office/drawing/2014/main" id="{C803FA9B-0677-495C-9B3D-9704DD7DEEC7}"/>
            </a:ext>
          </a:extLst>
        </xdr:cNvPr>
        <xdr:cNvCxnSpPr/>
      </xdr:nvCxnSpPr>
      <xdr:spPr>
        <a:xfrm flipV="1">
          <a:off x="9219565" y="942467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128287</xdr:rowOff>
    </xdr:from>
    <xdr:ext cx="469744" cy="259045"/>
    <xdr:sp macro="" textlink="">
      <xdr:nvSpPr>
        <xdr:cNvPr id="131" name="【体育館・プール】&#10;一人当たり面積最小値テキスト">
          <a:extLst>
            <a:ext uri="{FF2B5EF4-FFF2-40B4-BE49-F238E27FC236}">
              <a16:creationId xmlns:a16="http://schemas.microsoft.com/office/drawing/2014/main" id="{F788E234-47DA-412D-9C66-226191AB5EF1}"/>
            </a:ext>
          </a:extLst>
        </xdr:cNvPr>
        <xdr:cNvSpPr txBox="1"/>
      </xdr:nvSpPr>
      <xdr:spPr>
        <a:xfrm>
          <a:off x="9258300" y="1068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124460</xdr:rowOff>
    </xdr:from>
    <xdr:to>
      <xdr:col>55</xdr:col>
      <xdr:colOff>88900</xdr:colOff>
      <xdr:row>63</xdr:row>
      <xdr:rowOff>124460</xdr:rowOff>
    </xdr:to>
    <xdr:cxnSp macro="">
      <xdr:nvCxnSpPr>
        <xdr:cNvPr id="132" name="直線コネクタ 131">
          <a:extLst>
            <a:ext uri="{FF2B5EF4-FFF2-40B4-BE49-F238E27FC236}">
              <a16:creationId xmlns:a16="http://schemas.microsoft.com/office/drawing/2014/main" id="{3BB389E1-D9EC-4DD8-B619-09F778C57195}"/>
            </a:ext>
          </a:extLst>
        </xdr:cNvPr>
        <xdr:cNvCxnSpPr/>
      </xdr:nvCxnSpPr>
      <xdr:spPr>
        <a:xfrm>
          <a:off x="9154160" y="10685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154957</xdr:rowOff>
    </xdr:from>
    <xdr:ext cx="469744" cy="259045"/>
    <xdr:sp macro="" textlink="">
      <xdr:nvSpPr>
        <xdr:cNvPr id="133" name="【体育館・プール】&#10;一人当たり面積最大値テキスト">
          <a:extLst>
            <a:ext uri="{FF2B5EF4-FFF2-40B4-BE49-F238E27FC236}">
              <a16:creationId xmlns:a16="http://schemas.microsoft.com/office/drawing/2014/main" id="{AD3664E9-621C-4057-9071-FB229DBFE955}"/>
            </a:ext>
          </a:extLst>
        </xdr:cNvPr>
        <xdr:cNvSpPr txBox="1"/>
      </xdr:nvSpPr>
      <xdr:spPr>
        <a:xfrm>
          <a:off x="9258300" y="920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36830</xdr:rowOff>
    </xdr:from>
    <xdr:to>
      <xdr:col>55</xdr:col>
      <xdr:colOff>88900</xdr:colOff>
      <xdr:row>56</xdr:row>
      <xdr:rowOff>36830</xdr:rowOff>
    </xdr:to>
    <xdr:cxnSp macro="">
      <xdr:nvCxnSpPr>
        <xdr:cNvPr id="134" name="直線コネクタ 133">
          <a:extLst>
            <a:ext uri="{FF2B5EF4-FFF2-40B4-BE49-F238E27FC236}">
              <a16:creationId xmlns:a16="http://schemas.microsoft.com/office/drawing/2014/main" id="{BD01E77E-F7A0-42D5-AA2B-4AA5ED0DB32C}"/>
            </a:ext>
          </a:extLst>
        </xdr:cNvPr>
        <xdr:cNvCxnSpPr/>
      </xdr:nvCxnSpPr>
      <xdr:spPr>
        <a:xfrm>
          <a:off x="9154160" y="942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162577</xdr:rowOff>
    </xdr:from>
    <xdr:ext cx="469744" cy="259045"/>
    <xdr:sp macro="" textlink="">
      <xdr:nvSpPr>
        <xdr:cNvPr id="135" name="【体育館・プール】&#10;一人当たり面積平均値テキスト">
          <a:extLst>
            <a:ext uri="{FF2B5EF4-FFF2-40B4-BE49-F238E27FC236}">
              <a16:creationId xmlns:a16="http://schemas.microsoft.com/office/drawing/2014/main" id="{E34D843C-0E50-4B3C-B249-86EB0F64AFC5}"/>
            </a:ext>
          </a:extLst>
        </xdr:cNvPr>
        <xdr:cNvSpPr txBox="1"/>
      </xdr:nvSpPr>
      <xdr:spPr>
        <a:xfrm>
          <a:off x="9258300" y="10053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139700</xdr:rowOff>
    </xdr:from>
    <xdr:to>
      <xdr:col>55</xdr:col>
      <xdr:colOff>50800</xdr:colOff>
      <xdr:row>61</xdr:row>
      <xdr:rowOff>69850</xdr:rowOff>
    </xdr:to>
    <xdr:sp macro="" textlink="">
      <xdr:nvSpPr>
        <xdr:cNvPr id="136" name="フローチャート: 判断 135">
          <a:extLst>
            <a:ext uri="{FF2B5EF4-FFF2-40B4-BE49-F238E27FC236}">
              <a16:creationId xmlns:a16="http://schemas.microsoft.com/office/drawing/2014/main" id="{5766846B-0F98-4FAD-9390-E1FFEED952AB}"/>
            </a:ext>
          </a:extLst>
        </xdr:cNvPr>
        <xdr:cNvSpPr/>
      </xdr:nvSpPr>
      <xdr:spPr>
        <a:xfrm>
          <a:off x="9192260" y="101981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37" name="フローチャート: 判断 136">
          <a:extLst>
            <a:ext uri="{FF2B5EF4-FFF2-40B4-BE49-F238E27FC236}">
              <a16:creationId xmlns:a16="http://schemas.microsoft.com/office/drawing/2014/main" id="{55E0A154-4636-439B-89CE-1B96503BF2D8}"/>
            </a:ext>
          </a:extLst>
        </xdr:cNvPr>
        <xdr:cNvSpPr/>
      </xdr:nvSpPr>
      <xdr:spPr>
        <a:xfrm>
          <a:off x="8445500" y="10137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48260</xdr:rowOff>
    </xdr:from>
    <xdr:to>
      <xdr:col>46</xdr:col>
      <xdr:colOff>38100</xdr:colOff>
      <xdr:row>62</xdr:row>
      <xdr:rowOff>149860</xdr:rowOff>
    </xdr:to>
    <xdr:sp macro="" textlink="">
      <xdr:nvSpPr>
        <xdr:cNvPr id="138" name="フローチャート: 判断 137">
          <a:extLst>
            <a:ext uri="{FF2B5EF4-FFF2-40B4-BE49-F238E27FC236}">
              <a16:creationId xmlns:a16="http://schemas.microsoft.com/office/drawing/2014/main" id="{ADE74699-C582-49CB-91F9-0666E96E4A6B}"/>
            </a:ext>
          </a:extLst>
        </xdr:cNvPr>
        <xdr:cNvSpPr/>
      </xdr:nvSpPr>
      <xdr:spPr>
        <a:xfrm>
          <a:off x="7670800" y="104419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57150</xdr:rowOff>
    </xdr:from>
    <xdr:to>
      <xdr:col>41</xdr:col>
      <xdr:colOff>101600</xdr:colOff>
      <xdr:row>62</xdr:row>
      <xdr:rowOff>158750</xdr:rowOff>
    </xdr:to>
    <xdr:sp macro="" textlink="">
      <xdr:nvSpPr>
        <xdr:cNvPr id="139" name="フローチャート: 判断 138">
          <a:extLst>
            <a:ext uri="{FF2B5EF4-FFF2-40B4-BE49-F238E27FC236}">
              <a16:creationId xmlns:a16="http://schemas.microsoft.com/office/drawing/2014/main" id="{08681749-E42B-4206-B4C2-6B102D235333}"/>
            </a:ext>
          </a:extLst>
        </xdr:cNvPr>
        <xdr:cNvSpPr/>
      </xdr:nvSpPr>
      <xdr:spPr>
        <a:xfrm>
          <a:off x="6873240" y="1045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114300</xdr:rowOff>
    </xdr:from>
    <xdr:to>
      <xdr:col>36</xdr:col>
      <xdr:colOff>165100</xdr:colOff>
      <xdr:row>63</xdr:row>
      <xdr:rowOff>44450</xdr:rowOff>
    </xdr:to>
    <xdr:sp macro="" textlink="">
      <xdr:nvSpPr>
        <xdr:cNvPr id="140" name="フローチャート: 判断 139">
          <a:extLst>
            <a:ext uri="{FF2B5EF4-FFF2-40B4-BE49-F238E27FC236}">
              <a16:creationId xmlns:a16="http://schemas.microsoft.com/office/drawing/2014/main" id="{8DF02597-C271-47B6-B769-38A062B24E94}"/>
            </a:ext>
          </a:extLst>
        </xdr:cNvPr>
        <xdr:cNvSpPr/>
      </xdr:nvSpPr>
      <xdr:spPr>
        <a:xfrm>
          <a:off x="6098540" y="10507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5002F6FB-2CAA-435B-BD93-02F736405832}"/>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2CC3E4D9-3D31-4F43-8CCF-A33D19C3DD11}"/>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540106FE-E53F-47D7-B470-8F10AFB97DE3}"/>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810F80D6-160A-4841-A337-8349A5B6D3AB}"/>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15DF088A-D12B-4DDD-9067-0C58046309A6}"/>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43180</xdr:rowOff>
    </xdr:from>
    <xdr:to>
      <xdr:col>55</xdr:col>
      <xdr:colOff>50800</xdr:colOff>
      <xdr:row>61</xdr:row>
      <xdr:rowOff>144780</xdr:rowOff>
    </xdr:to>
    <xdr:sp macro="" textlink="">
      <xdr:nvSpPr>
        <xdr:cNvPr id="146" name="楕円 145">
          <a:extLst>
            <a:ext uri="{FF2B5EF4-FFF2-40B4-BE49-F238E27FC236}">
              <a16:creationId xmlns:a16="http://schemas.microsoft.com/office/drawing/2014/main" id="{C1589D2C-0A2F-41BE-A492-21CE86DB4A74}"/>
            </a:ext>
          </a:extLst>
        </xdr:cNvPr>
        <xdr:cNvSpPr/>
      </xdr:nvSpPr>
      <xdr:spPr>
        <a:xfrm>
          <a:off x="9192260" y="102692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21607</xdr:rowOff>
    </xdr:from>
    <xdr:ext cx="469744" cy="259045"/>
    <xdr:sp macro="" textlink="">
      <xdr:nvSpPr>
        <xdr:cNvPr id="147" name="【体育館・プール】&#10;一人当たり面積該当値テキスト">
          <a:extLst>
            <a:ext uri="{FF2B5EF4-FFF2-40B4-BE49-F238E27FC236}">
              <a16:creationId xmlns:a16="http://schemas.microsoft.com/office/drawing/2014/main" id="{821EEB11-42A1-4B29-B5C9-374A4A1A148E}"/>
            </a:ext>
          </a:extLst>
        </xdr:cNvPr>
        <xdr:cNvSpPr txBox="1"/>
      </xdr:nvSpPr>
      <xdr:spPr>
        <a:xfrm>
          <a:off x="9258300"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54610</xdr:rowOff>
    </xdr:from>
    <xdr:to>
      <xdr:col>50</xdr:col>
      <xdr:colOff>165100</xdr:colOff>
      <xdr:row>61</xdr:row>
      <xdr:rowOff>156210</xdr:rowOff>
    </xdr:to>
    <xdr:sp macro="" textlink="">
      <xdr:nvSpPr>
        <xdr:cNvPr id="148" name="楕円 147">
          <a:extLst>
            <a:ext uri="{FF2B5EF4-FFF2-40B4-BE49-F238E27FC236}">
              <a16:creationId xmlns:a16="http://schemas.microsoft.com/office/drawing/2014/main" id="{7DA14678-6FAB-4766-80FB-2E42EE25E10E}"/>
            </a:ext>
          </a:extLst>
        </xdr:cNvPr>
        <xdr:cNvSpPr/>
      </xdr:nvSpPr>
      <xdr:spPr>
        <a:xfrm>
          <a:off x="8445500" y="102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93980</xdr:rowOff>
    </xdr:from>
    <xdr:to>
      <xdr:col>55</xdr:col>
      <xdr:colOff>0</xdr:colOff>
      <xdr:row>61</xdr:row>
      <xdr:rowOff>105410</xdr:rowOff>
    </xdr:to>
    <xdr:cxnSp macro="">
      <xdr:nvCxnSpPr>
        <xdr:cNvPr id="149" name="直線コネクタ 148">
          <a:extLst>
            <a:ext uri="{FF2B5EF4-FFF2-40B4-BE49-F238E27FC236}">
              <a16:creationId xmlns:a16="http://schemas.microsoft.com/office/drawing/2014/main" id="{A039AFF0-9DD8-45DC-917B-C3E124ACB573}"/>
            </a:ext>
          </a:extLst>
        </xdr:cNvPr>
        <xdr:cNvCxnSpPr/>
      </xdr:nvCxnSpPr>
      <xdr:spPr>
        <a:xfrm flipV="1">
          <a:off x="8496300" y="10320020"/>
          <a:ext cx="723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27940</xdr:rowOff>
    </xdr:from>
    <xdr:to>
      <xdr:col>46</xdr:col>
      <xdr:colOff>38100</xdr:colOff>
      <xdr:row>61</xdr:row>
      <xdr:rowOff>129540</xdr:rowOff>
    </xdr:to>
    <xdr:sp macro="" textlink="">
      <xdr:nvSpPr>
        <xdr:cNvPr id="150" name="楕円 149">
          <a:extLst>
            <a:ext uri="{FF2B5EF4-FFF2-40B4-BE49-F238E27FC236}">
              <a16:creationId xmlns:a16="http://schemas.microsoft.com/office/drawing/2014/main" id="{7A816D7B-2E5B-4016-A117-90D0DD6673FE}"/>
            </a:ext>
          </a:extLst>
        </xdr:cNvPr>
        <xdr:cNvSpPr/>
      </xdr:nvSpPr>
      <xdr:spPr>
        <a:xfrm>
          <a:off x="7670800" y="102539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78740</xdr:rowOff>
    </xdr:from>
    <xdr:to>
      <xdr:col>50</xdr:col>
      <xdr:colOff>114300</xdr:colOff>
      <xdr:row>61</xdr:row>
      <xdr:rowOff>105410</xdr:rowOff>
    </xdr:to>
    <xdr:cxnSp macro="">
      <xdr:nvCxnSpPr>
        <xdr:cNvPr id="151" name="直線コネクタ 150">
          <a:extLst>
            <a:ext uri="{FF2B5EF4-FFF2-40B4-BE49-F238E27FC236}">
              <a16:creationId xmlns:a16="http://schemas.microsoft.com/office/drawing/2014/main" id="{99B4045C-C444-4E7B-85EC-0240075FF463}"/>
            </a:ext>
          </a:extLst>
        </xdr:cNvPr>
        <xdr:cNvCxnSpPr/>
      </xdr:nvCxnSpPr>
      <xdr:spPr>
        <a:xfrm>
          <a:off x="7713980" y="10304780"/>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62230</xdr:rowOff>
    </xdr:from>
    <xdr:to>
      <xdr:col>41</xdr:col>
      <xdr:colOff>101600</xdr:colOff>
      <xdr:row>61</xdr:row>
      <xdr:rowOff>163830</xdr:rowOff>
    </xdr:to>
    <xdr:sp macro="" textlink="">
      <xdr:nvSpPr>
        <xdr:cNvPr id="152" name="楕円 151">
          <a:extLst>
            <a:ext uri="{FF2B5EF4-FFF2-40B4-BE49-F238E27FC236}">
              <a16:creationId xmlns:a16="http://schemas.microsoft.com/office/drawing/2014/main" id="{86548956-CA2C-45D0-8677-3F1EF1448F6B}"/>
            </a:ext>
          </a:extLst>
        </xdr:cNvPr>
        <xdr:cNvSpPr/>
      </xdr:nvSpPr>
      <xdr:spPr>
        <a:xfrm>
          <a:off x="6873240" y="102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78740</xdr:rowOff>
    </xdr:from>
    <xdr:to>
      <xdr:col>45</xdr:col>
      <xdr:colOff>177800</xdr:colOff>
      <xdr:row>61</xdr:row>
      <xdr:rowOff>113030</xdr:rowOff>
    </xdr:to>
    <xdr:cxnSp macro="">
      <xdr:nvCxnSpPr>
        <xdr:cNvPr id="153" name="直線コネクタ 152">
          <a:extLst>
            <a:ext uri="{FF2B5EF4-FFF2-40B4-BE49-F238E27FC236}">
              <a16:creationId xmlns:a16="http://schemas.microsoft.com/office/drawing/2014/main" id="{5FFFAC42-723C-4D0D-97A7-739AD01BF069}"/>
            </a:ext>
          </a:extLst>
        </xdr:cNvPr>
        <xdr:cNvCxnSpPr/>
      </xdr:nvCxnSpPr>
      <xdr:spPr>
        <a:xfrm flipV="1">
          <a:off x="6924040" y="1030478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73660</xdr:rowOff>
    </xdr:from>
    <xdr:to>
      <xdr:col>36</xdr:col>
      <xdr:colOff>165100</xdr:colOff>
      <xdr:row>62</xdr:row>
      <xdr:rowOff>3810</xdr:rowOff>
    </xdr:to>
    <xdr:sp macro="" textlink="">
      <xdr:nvSpPr>
        <xdr:cNvPr id="154" name="楕円 153">
          <a:extLst>
            <a:ext uri="{FF2B5EF4-FFF2-40B4-BE49-F238E27FC236}">
              <a16:creationId xmlns:a16="http://schemas.microsoft.com/office/drawing/2014/main" id="{53FE6657-96F6-4EE2-AA55-B5F8778E838C}"/>
            </a:ext>
          </a:extLst>
        </xdr:cNvPr>
        <xdr:cNvSpPr/>
      </xdr:nvSpPr>
      <xdr:spPr>
        <a:xfrm>
          <a:off x="6098540" y="10299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113030</xdr:rowOff>
    </xdr:from>
    <xdr:to>
      <xdr:col>41</xdr:col>
      <xdr:colOff>50800</xdr:colOff>
      <xdr:row>61</xdr:row>
      <xdr:rowOff>124460</xdr:rowOff>
    </xdr:to>
    <xdr:cxnSp macro="">
      <xdr:nvCxnSpPr>
        <xdr:cNvPr id="155" name="直線コネクタ 154">
          <a:extLst>
            <a:ext uri="{FF2B5EF4-FFF2-40B4-BE49-F238E27FC236}">
              <a16:creationId xmlns:a16="http://schemas.microsoft.com/office/drawing/2014/main" id="{B64D5818-A0E9-4419-A583-D49CAECD4D0A}"/>
            </a:ext>
          </a:extLst>
        </xdr:cNvPr>
        <xdr:cNvCxnSpPr/>
      </xdr:nvCxnSpPr>
      <xdr:spPr>
        <a:xfrm flipV="1">
          <a:off x="6149340" y="1033907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156" name="n_1aveValue【体育館・プール】&#10;一人当たり面積">
          <a:extLst>
            <a:ext uri="{FF2B5EF4-FFF2-40B4-BE49-F238E27FC236}">
              <a16:creationId xmlns:a16="http://schemas.microsoft.com/office/drawing/2014/main" id="{13E2BA71-58FD-409E-B10F-ECC61060DECC}"/>
            </a:ext>
          </a:extLst>
        </xdr:cNvPr>
        <xdr:cNvSpPr txBox="1"/>
      </xdr:nvSpPr>
      <xdr:spPr>
        <a:xfrm>
          <a:off x="8271587" y="991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140987</xdr:rowOff>
    </xdr:from>
    <xdr:ext cx="469744" cy="259045"/>
    <xdr:sp macro="" textlink="">
      <xdr:nvSpPr>
        <xdr:cNvPr id="157" name="n_2aveValue【体育館・プール】&#10;一人当たり面積">
          <a:extLst>
            <a:ext uri="{FF2B5EF4-FFF2-40B4-BE49-F238E27FC236}">
              <a16:creationId xmlns:a16="http://schemas.microsoft.com/office/drawing/2014/main" id="{E5094597-65D3-45DF-8912-6F67376DFA46}"/>
            </a:ext>
          </a:extLst>
        </xdr:cNvPr>
        <xdr:cNvSpPr txBox="1"/>
      </xdr:nvSpPr>
      <xdr:spPr>
        <a:xfrm>
          <a:off x="750958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149877</xdr:rowOff>
    </xdr:from>
    <xdr:ext cx="469744" cy="259045"/>
    <xdr:sp macro="" textlink="">
      <xdr:nvSpPr>
        <xdr:cNvPr id="158" name="n_3aveValue【体育館・プール】&#10;一人当たり面積">
          <a:extLst>
            <a:ext uri="{FF2B5EF4-FFF2-40B4-BE49-F238E27FC236}">
              <a16:creationId xmlns:a16="http://schemas.microsoft.com/office/drawing/2014/main" id="{C5DB794B-937E-4F64-B514-5A416773DF30}"/>
            </a:ext>
          </a:extLst>
        </xdr:cNvPr>
        <xdr:cNvSpPr txBox="1"/>
      </xdr:nvSpPr>
      <xdr:spPr>
        <a:xfrm>
          <a:off x="6712027" y="1054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35577</xdr:rowOff>
    </xdr:from>
    <xdr:ext cx="469744" cy="259045"/>
    <xdr:sp macro="" textlink="">
      <xdr:nvSpPr>
        <xdr:cNvPr id="159" name="n_4aveValue【体育館・プール】&#10;一人当たり面積">
          <a:extLst>
            <a:ext uri="{FF2B5EF4-FFF2-40B4-BE49-F238E27FC236}">
              <a16:creationId xmlns:a16="http://schemas.microsoft.com/office/drawing/2014/main" id="{455AE001-3A9C-4143-945A-02369FFAFF29}"/>
            </a:ext>
          </a:extLst>
        </xdr:cNvPr>
        <xdr:cNvSpPr txBox="1"/>
      </xdr:nvSpPr>
      <xdr:spPr>
        <a:xfrm>
          <a:off x="5937327" y="1059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147337</xdr:rowOff>
    </xdr:from>
    <xdr:ext cx="469744" cy="259045"/>
    <xdr:sp macro="" textlink="">
      <xdr:nvSpPr>
        <xdr:cNvPr id="160" name="n_1mainValue【体育館・プール】&#10;一人当たり面積">
          <a:extLst>
            <a:ext uri="{FF2B5EF4-FFF2-40B4-BE49-F238E27FC236}">
              <a16:creationId xmlns:a16="http://schemas.microsoft.com/office/drawing/2014/main" id="{763A6287-E198-47A2-917C-62308651E8C8}"/>
            </a:ext>
          </a:extLst>
        </xdr:cNvPr>
        <xdr:cNvSpPr txBox="1"/>
      </xdr:nvSpPr>
      <xdr:spPr>
        <a:xfrm>
          <a:off x="827158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146067</xdr:rowOff>
    </xdr:from>
    <xdr:ext cx="469744" cy="259045"/>
    <xdr:sp macro="" textlink="">
      <xdr:nvSpPr>
        <xdr:cNvPr id="161" name="n_2mainValue【体育館・プール】&#10;一人当たり面積">
          <a:extLst>
            <a:ext uri="{FF2B5EF4-FFF2-40B4-BE49-F238E27FC236}">
              <a16:creationId xmlns:a16="http://schemas.microsoft.com/office/drawing/2014/main" id="{DE2102B2-4E84-483D-BE3B-E6946821BD71}"/>
            </a:ext>
          </a:extLst>
        </xdr:cNvPr>
        <xdr:cNvSpPr txBox="1"/>
      </xdr:nvSpPr>
      <xdr:spPr>
        <a:xfrm>
          <a:off x="7509587"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8907</xdr:rowOff>
    </xdr:from>
    <xdr:ext cx="469744" cy="259045"/>
    <xdr:sp macro="" textlink="">
      <xdr:nvSpPr>
        <xdr:cNvPr id="162" name="n_3mainValue【体育館・プール】&#10;一人当たり面積">
          <a:extLst>
            <a:ext uri="{FF2B5EF4-FFF2-40B4-BE49-F238E27FC236}">
              <a16:creationId xmlns:a16="http://schemas.microsoft.com/office/drawing/2014/main" id="{31D4B001-E06C-48BC-986D-3FCEA884627B}"/>
            </a:ext>
          </a:extLst>
        </xdr:cNvPr>
        <xdr:cNvSpPr txBox="1"/>
      </xdr:nvSpPr>
      <xdr:spPr>
        <a:xfrm>
          <a:off x="6712027" y="1006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20337</xdr:rowOff>
    </xdr:from>
    <xdr:ext cx="469744" cy="259045"/>
    <xdr:sp macro="" textlink="">
      <xdr:nvSpPr>
        <xdr:cNvPr id="163" name="n_4mainValue【体育館・プール】&#10;一人当たり面積">
          <a:extLst>
            <a:ext uri="{FF2B5EF4-FFF2-40B4-BE49-F238E27FC236}">
              <a16:creationId xmlns:a16="http://schemas.microsoft.com/office/drawing/2014/main" id="{A012F349-85DF-4B62-924D-1F6E86A6C4FA}"/>
            </a:ext>
          </a:extLst>
        </xdr:cNvPr>
        <xdr:cNvSpPr txBox="1"/>
      </xdr:nvSpPr>
      <xdr:spPr>
        <a:xfrm>
          <a:off x="5937327" y="1007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527B16F1-D41B-420D-A39F-F0A76A4BE0EC}"/>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ACB25991-E4BF-4B77-A9B9-0BD19B49BAB8}"/>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183F28DD-0243-43E3-8328-2E95AA89490F}"/>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5B8EB693-9498-4C71-A3A4-2F4CB37B90B9}"/>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AE8B9B14-94D3-4E54-BC08-A63BEB8BB316}"/>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30F73D23-F0BE-4D23-B390-5AE30B9E3493}"/>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3BA053FC-9738-45E7-ACF3-B6551408755B}"/>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8CCCD8DD-CE23-46FA-91B6-50B7D86503E1}"/>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419F0D51-0738-4D18-A154-C3BE12FC2919}"/>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BA87E51E-1801-4458-9439-869AAFA8B277}"/>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0C73A0F3-FE9D-4DBF-A2B9-8A00EB0FBD7D}"/>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5" name="直線コネクタ 174">
          <a:extLst>
            <a:ext uri="{FF2B5EF4-FFF2-40B4-BE49-F238E27FC236}">
              <a16:creationId xmlns:a16="http://schemas.microsoft.com/office/drawing/2014/main" id="{E70D6088-E6FD-49A0-AE16-2D173B5DB013}"/>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6" name="テキスト ボックス 175">
          <a:extLst>
            <a:ext uri="{FF2B5EF4-FFF2-40B4-BE49-F238E27FC236}">
              <a16:creationId xmlns:a16="http://schemas.microsoft.com/office/drawing/2014/main" id="{CA7656D9-72BF-4039-9C86-2F15B5AF4F9B}"/>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7" name="直線コネクタ 176">
          <a:extLst>
            <a:ext uri="{FF2B5EF4-FFF2-40B4-BE49-F238E27FC236}">
              <a16:creationId xmlns:a16="http://schemas.microsoft.com/office/drawing/2014/main" id="{59469574-C54D-4CED-8BC2-76D3FC2A1F60}"/>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8" name="テキスト ボックス 177">
          <a:extLst>
            <a:ext uri="{FF2B5EF4-FFF2-40B4-BE49-F238E27FC236}">
              <a16:creationId xmlns:a16="http://schemas.microsoft.com/office/drawing/2014/main" id="{170C0D70-47A1-4458-A772-25EE8A758E54}"/>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9" name="直線コネクタ 178">
          <a:extLst>
            <a:ext uri="{FF2B5EF4-FFF2-40B4-BE49-F238E27FC236}">
              <a16:creationId xmlns:a16="http://schemas.microsoft.com/office/drawing/2014/main" id="{3A40FAFF-2647-4870-9DB3-1609D614D99E}"/>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80" name="テキスト ボックス 179">
          <a:extLst>
            <a:ext uri="{FF2B5EF4-FFF2-40B4-BE49-F238E27FC236}">
              <a16:creationId xmlns:a16="http://schemas.microsoft.com/office/drawing/2014/main" id="{0FF4B046-7E51-4E37-8D21-F1DC4D85494A}"/>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81" name="直線コネクタ 180">
          <a:extLst>
            <a:ext uri="{FF2B5EF4-FFF2-40B4-BE49-F238E27FC236}">
              <a16:creationId xmlns:a16="http://schemas.microsoft.com/office/drawing/2014/main" id="{46506385-98C3-459D-A10E-D743D15D9029}"/>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2" name="テキスト ボックス 181">
          <a:extLst>
            <a:ext uri="{FF2B5EF4-FFF2-40B4-BE49-F238E27FC236}">
              <a16:creationId xmlns:a16="http://schemas.microsoft.com/office/drawing/2014/main" id="{E4380A8F-AD4A-450C-A351-E2FA754443AD}"/>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3CE7982A-2B59-4E37-B134-C59CF399AF9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4" name="テキスト ボックス 183">
          <a:extLst>
            <a:ext uri="{FF2B5EF4-FFF2-40B4-BE49-F238E27FC236}">
              <a16:creationId xmlns:a16="http://schemas.microsoft.com/office/drawing/2014/main" id="{7B7FC847-7E6F-4862-9C2F-11F1AD997046}"/>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94EFC31C-7477-412D-84BC-ABB6446964CA}"/>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108965</xdr:rowOff>
    </xdr:from>
    <xdr:to>
      <xdr:col>24</xdr:col>
      <xdr:colOff>62865</xdr:colOff>
      <xdr:row>85</xdr:row>
      <xdr:rowOff>156972</xdr:rowOff>
    </xdr:to>
    <xdr:cxnSp macro="">
      <xdr:nvCxnSpPr>
        <xdr:cNvPr id="186" name="直線コネクタ 185">
          <a:extLst>
            <a:ext uri="{FF2B5EF4-FFF2-40B4-BE49-F238E27FC236}">
              <a16:creationId xmlns:a16="http://schemas.microsoft.com/office/drawing/2014/main" id="{5EC93649-0C1A-40CC-A2F5-668BE11B7E5B}"/>
            </a:ext>
          </a:extLst>
        </xdr:cNvPr>
        <xdr:cNvCxnSpPr/>
      </xdr:nvCxnSpPr>
      <xdr:spPr>
        <a:xfrm flipV="1">
          <a:off x="4086225" y="13184885"/>
          <a:ext cx="0" cy="1221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160799</xdr:rowOff>
    </xdr:from>
    <xdr:ext cx="405111" cy="259045"/>
    <xdr:sp macro="" textlink="">
      <xdr:nvSpPr>
        <xdr:cNvPr id="187" name="【福祉施設】&#10;有形固定資産減価償却率最小値テキスト">
          <a:extLst>
            <a:ext uri="{FF2B5EF4-FFF2-40B4-BE49-F238E27FC236}">
              <a16:creationId xmlns:a16="http://schemas.microsoft.com/office/drawing/2014/main" id="{77750D87-F3A9-46D5-A776-30D9B84159CD}"/>
            </a:ext>
          </a:extLst>
        </xdr:cNvPr>
        <xdr:cNvSpPr txBox="1"/>
      </xdr:nvSpPr>
      <xdr:spPr>
        <a:xfrm>
          <a:off x="4124960" y="1441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156972</xdr:rowOff>
    </xdr:from>
    <xdr:to>
      <xdr:col>24</xdr:col>
      <xdr:colOff>152400</xdr:colOff>
      <xdr:row>85</xdr:row>
      <xdr:rowOff>156972</xdr:rowOff>
    </xdr:to>
    <xdr:cxnSp macro="">
      <xdr:nvCxnSpPr>
        <xdr:cNvPr id="188" name="直線コネクタ 187">
          <a:extLst>
            <a:ext uri="{FF2B5EF4-FFF2-40B4-BE49-F238E27FC236}">
              <a16:creationId xmlns:a16="http://schemas.microsoft.com/office/drawing/2014/main" id="{A5508A63-BF93-4143-AEF4-94496E522F3D}"/>
            </a:ext>
          </a:extLst>
        </xdr:cNvPr>
        <xdr:cNvCxnSpPr/>
      </xdr:nvCxnSpPr>
      <xdr:spPr>
        <a:xfrm>
          <a:off x="4020820" y="144063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55642</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A0D84A24-0892-4F2C-BA4E-22F13B67C99B}"/>
            </a:ext>
          </a:extLst>
        </xdr:cNvPr>
        <xdr:cNvSpPr txBox="1"/>
      </xdr:nvSpPr>
      <xdr:spPr>
        <a:xfrm>
          <a:off x="4124960" y="12963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108965</xdr:rowOff>
    </xdr:from>
    <xdr:to>
      <xdr:col>24</xdr:col>
      <xdr:colOff>152400</xdr:colOff>
      <xdr:row>78</xdr:row>
      <xdr:rowOff>108965</xdr:rowOff>
    </xdr:to>
    <xdr:cxnSp macro="">
      <xdr:nvCxnSpPr>
        <xdr:cNvPr id="190" name="直線コネクタ 189">
          <a:extLst>
            <a:ext uri="{FF2B5EF4-FFF2-40B4-BE49-F238E27FC236}">
              <a16:creationId xmlns:a16="http://schemas.microsoft.com/office/drawing/2014/main" id="{4E38DB18-DA93-4D9A-930C-77B03AC9756F}"/>
            </a:ext>
          </a:extLst>
        </xdr:cNvPr>
        <xdr:cNvCxnSpPr/>
      </xdr:nvCxnSpPr>
      <xdr:spPr>
        <a:xfrm>
          <a:off x="4020820" y="131848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7ECAFD60-2B81-418B-B573-5CC2545A89B7}"/>
            </a:ext>
          </a:extLst>
        </xdr:cNvPr>
        <xdr:cNvSpPr txBox="1"/>
      </xdr:nvSpPr>
      <xdr:spPr>
        <a:xfrm>
          <a:off x="4124960" y="13559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2" name="フローチャート: 判断 191">
          <a:extLst>
            <a:ext uri="{FF2B5EF4-FFF2-40B4-BE49-F238E27FC236}">
              <a16:creationId xmlns:a16="http://schemas.microsoft.com/office/drawing/2014/main" id="{BDD4D6D0-74CD-400F-A3D2-03A692CC51C8}"/>
            </a:ext>
          </a:extLst>
        </xdr:cNvPr>
        <xdr:cNvSpPr/>
      </xdr:nvSpPr>
      <xdr:spPr>
        <a:xfrm>
          <a:off x="403606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193" name="フローチャート: 判断 192">
          <a:extLst>
            <a:ext uri="{FF2B5EF4-FFF2-40B4-BE49-F238E27FC236}">
              <a16:creationId xmlns:a16="http://schemas.microsoft.com/office/drawing/2014/main" id="{367BC6AC-CFD2-40F7-9D3E-308A357DB298}"/>
            </a:ext>
          </a:extLst>
        </xdr:cNvPr>
        <xdr:cNvSpPr/>
      </xdr:nvSpPr>
      <xdr:spPr>
        <a:xfrm>
          <a:off x="3312160" y="135493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19304</xdr:rowOff>
    </xdr:from>
    <xdr:to>
      <xdr:col>15</xdr:col>
      <xdr:colOff>101600</xdr:colOff>
      <xdr:row>80</xdr:row>
      <xdr:rowOff>120904</xdr:rowOff>
    </xdr:to>
    <xdr:sp macro="" textlink="">
      <xdr:nvSpPr>
        <xdr:cNvPr id="194" name="フローチャート: 判断 193">
          <a:extLst>
            <a:ext uri="{FF2B5EF4-FFF2-40B4-BE49-F238E27FC236}">
              <a16:creationId xmlns:a16="http://schemas.microsoft.com/office/drawing/2014/main" id="{A39115EA-CBE9-4BC5-9BC5-794C7C2EDA46}"/>
            </a:ext>
          </a:extLst>
        </xdr:cNvPr>
        <xdr:cNvSpPr/>
      </xdr:nvSpPr>
      <xdr:spPr>
        <a:xfrm>
          <a:off x="2514600" y="1343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161037</xdr:rowOff>
    </xdr:from>
    <xdr:to>
      <xdr:col>10</xdr:col>
      <xdr:colOff>165100</xdr:colOff>
      <xdr:row>80</xdr:row>
      <xdr:rowOff>91187</xdr:rowOff>
    </xdr:to>
    <xdr:sp macro="" textlink="">
      <xdr:nvSpPr>
        <xdr:cNvPr id="195" name="フローチャート: 判断 194">
          <a:extLst>
            <a:ext uri="{FF2B5EF4-FFF2-40B4-BE49-F238E27FC236}">
              <a16:creationId xmlns:a16="http://schemas.microsoft.com/office/drawing/2014/main" id="{F086989B-CF9B-4E07-9EF9-8BA81B494B3E}"/>
            </a:ext>
          </a:extLst>
        </xdr:cNvPr>
        <xdr:cNvSpPr/>
      </xdr:nvSpPr>
      <xdr:spPr>
        <a:xfrm>
          <a:off x="1739900" y="134045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87885</xdr:rowOff>
    </xdr:from>
    <xdr:to>
      <xdr:col>6</xdr:col>
      <xdr:colOff>38100</xdr:colOff>
      <xdr:row>79</xdr:row>
      <xdr:rowOff>18035</xdr:rowOff>
    </xdr:to>
    <xdr:sp macro="" textlink="">
      <xdr:nvSpPr>
        <xdr:cNvPr id="196" name="フローチャート: 判断 195">
          <a:extLst>
            <a:ext uri="{FF2B5EF4-FFF2-40B4-BE49-F238E27FC236}">
              <a16:creationId xmlns:a16="http://schemas.microsoft.com/office/drawing/2014/main" id="{7E41A0B2-CAF4-4BE8-A3F4-A7E7BC8334F7}"/>
            </a:ext>
          </a:extLst>
        </xdr:cNvPr>
        <xdr:cNvSpPr/>
      </xdr:nvSpPr>
      <xdr:spPr>
        <a:xfrm>
          <a:off x="965200" y="131638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AB349E13-7B1A-4393-928F-13FC3E88B159}"/>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8B9BD02C-BA86-4067-B094-0E31BACD84CC}"/>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1B92CBF5-3B1A-4F3B-8C88-B59BF6731312}"/>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A0E58C74-1EB3-4947-AEB1-A03531D653C8}"/>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98F58624-3487-40A3-9616-9C7F0B3A127F}"/>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58165</xdr:rowOff>
    </xdr:from>
    <xdr:to>
      <xdr:col>24</xdr:col>
      <xdr:colOff>114300</xdr:colOff>
      <xdr:row>78</xdr:row>
      <xdr:rowOff>159765</xdr:rowOff>
    </xdr:to>
    <xdr:sp macro="" textlink="">
      <xdr:nvSpPr>
        <xdr:cNvPr id="202" name="楕円 201">
          <a:extLst>
            <a:ext uri="{FF2B5EF4-FFF2-40B4-BE49-F238E27FC236}">
              <a16:creationId xmlns:a16="http://schemas.microsoft.com/office/drawing/2014/main" id="{D1515A51-24D7-44F3-ABD3-3678F59D50FD}"/>
            </a:ext>
          </a:extLst>
        </xdr:cNvPr>
        <xdr:cNvSpPr/>
      </xdr:nvSpPr>
      <xdr:spPr>
        <a:xfrm>
          <a:off x="4036060" y="131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11192</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9EF1F203-A281-404E-9718-5CF6CB6A08B4}"/>
            </a:ext>
          </a:extLst>
        </xdr:cNvPr>
        <xdr:cNvSpPr txBox="1"/>
      </xdr:nvSpPr>
      <xdr:spPr>
        <a:xfrm>
          <a:off x="4124960" y="1308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10161</xdr:rowOff>
    </xdr:from>
    <xdr:to>
      <xdr:col>20</xdr:col>
      <xdr:colOff>38100</xdr:colOff>
      <xdr:row>78</xdr:row>
      <xdr:rowOff>111761</xdr:rowOff>
    </xdr:to>
    <xdr:sp macro="" textlink="">
      <xdr:nvSpPr>
        <xdr:cNvPr id="204" name="楕円 203">
          <a:extLst>
            <a:ext uri="{FF2B5EF4-FFF2-40B4-BE49-F238E27FC236}">
              <a16:creationId xmlns:a16="http://schemas.microsoft.com/office/drawing/2014/main" id="{B9A4D62B-93DF-4B85-A3B0-ECF4886AA469}"/>
            </a:ext>
          </a:extLst>
        </xdr:cNvPr>
        <xdr:cNvSpPr/>
      </xdr:nvSpPr>
      <xdr:spPr>
        <a:xfrm>
          <a:off x="3312160" y="130860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60961</xdr:rowOff>
    </xdr:from>
    <xdr:to>
      <xdr:col>24</xdr:col>
      <xdr:colOff>63500</xdr:colOff>
      <xdr:row>78</xdr:row>
      <xdr:rowOff>108965</xdr:rowOff>
    </xdr:to>
    <xdr:cxnSp macro="">
      <xdr:nvCxnSpPr>
        <xdr:cNvPr id="205" name="直線コネクタ 204">
          <a:extLst>
            <a:ext uri="{FF2B5EF4-FFF2-40B4-BE49-F238E27FC236}">
              <a16:creationId xmlns:a16="http://schemas.microsoft.com/office/drawing/2014/main" id="{676EFC72-DA82-4D35-AD81-089CCA5A0E96}"/>
            </a:ext>
          </a:extLst>
        </xdr:cNvPr>
        <xdr:cNvCxnSpPr/>
      </xdr:nvCxnSpPr>
      <xdr:spPr>
        <a:xfrm>
          <a:off x="3355340" y="13136881"/>
          <a:ext cx="73152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131318</xdr:rowOff>
    </xdr:from>
    <xdr:to>
      <xdr:col>15</xdr:col>
      <xdr:colOff>101600</xdr:colOff>
      <xdr:row>78</xdr:row>
      <xdr:rowOff>61468</xdr:rowOff>
    </xdr:to>
    <xdr:sp macro="" textlink="">
      <xdr:nvSpPr>
        <xdr:cNvPr id="206" name="楕円 205">
          <a:extLst>
            <a:ext uri="{FF2B5EF4-FFF2-40B4-BE49-F238E27FC236}">
              <a16:creationId xmlns:a16="http://schemas.microsoft.com/office/drawing/2014/main" id="{B972D476-16F9-40E5-8B9C-73A8E69A0738}"/>
            </a:ext>
          </a:extLst>
        </xdr:cNvPr>
        <xdr:cNvSpPr/>
      </xdr:nvSpPr>
      <xdr:spPr>
        <a:xfrm>
          <a:off x="2514600" y="130395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10668</xdr:rowOff>
    </xdr:from>
    <xdr:to>
      <xdr:col>19</xdr:col>
      <xdr:colOff>177800</xdr:colOff>
      <xdr:row>78</xdr:row>
      <xdr:rowOff>60961</xdr:rowOff>
    </xdr:to>
    <xdr:cxnSp macro="">
      <xdr:nvCxnSpPr>
        <xdr:cNvPr id="207" name="直線コネクタ 206">
          <a:extLst>
            <a:ext uri="{FF2B5EF4-FFF2-40B4-BE49-F238E27FC236}">
              <a16:creationId xmlns:a16="http://schemas.microsoft.com/office/drawing/2014/main" id="{AB0978B6-2BF4-44DA-A70A-EA9DA4F90F90}"/>
            </a:ext>
          </a:extLst>
        </xdr:cNvPr>
        <xdr:cNvCxnSpPr/>
      </xdr:nvCxnSpPr>
      <xdr:spPr>
        <a:xfrm>
          <a:off x="2565400" y="13086588"/>
          <a:ext cx="78994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87885</xdr:rowOff>
    </xdr:from>
    <xdr:to>
      <xdr:col>10</xdr:col>
      <xdr:colOff>165100</xdr:colOff>
      <xdr:row>78</xdr:row>
      <xdr:rowOff>18035</xdr:rowOff>
    </xdr:to>
    <xdr:sp macro="" textlink="">
      <xdr:nvSpPr>
        <xdr:cNvPr id="208" name="楕円 207">
          <a:extLst>
            <a:ext uri="{FF2B5EF4-FFF2-40B4-BE49-F238E27FC236}">
              <a16:creationId xmlns:a16="http://schemas.microsoft.com/office/drawing/2014/main" id="{99733931-054F-4367-AC5D-5B01541EE86F}"/>
            </a:ext>
          </a:extLst>
        </xdr:cNvPr>
        <xdr:cNvSpPr/>
      </xdr:nvSpPr>
      <xdr:spPr>
        <a:xfrm>
          <a:off x="1739900" y="12996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138685</xdr:rowOff>
    </xdr:from>
    <xdr:to>
      <xdr:col>15</xdr:col>
      <xdr:colOff>50800</xdr:colOff>
      <xdr:row>78</xdr:row>
      <xdr:rowOff>10668</xdr:rowOff>
    </xdr:to>
    <xdr:cxnSp macro="">
      <xdr:nvCxnSpPr>
        <xdr:cNvPr id="209" name="直線コネクタ 208">
          <a:extLst>
            <a:ext uri="{FF2B5EF4-FFF2-40B4-BE49-F238E27FC236}">
              <a16:creationId xmlns:a16="http://schemas.microsoft.com/office/drawing/2014/main" id="{2DDA2BE8-D12F-42B0-9242-DE1F44313209}"/>
            </a:ext>
          </a:extLst>
        </xdr:cNvPr>
        <xdr:cNvCxnSpPr/>
      </xdr:nvCxnSpPr>
      <xdr:spPr>
        <a:xfrm>
          <a:off x="1790700" y="13046965"/>
          <a:ext cx="774700" cy="3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30735</xdr:rowOff>
    </xdr:from>
    <xdr:to>
      <xdr:col>6</xdr:col>
      <xdr:colOff>38100</xdr:colOff>
      <xdr:row>77</xdr:row>
      <xdr:rowOff>132335</xdr:rowOff>
    </xdr:to>
    <xdr:sp macro="" textlink="">
      <xdr:nvSpPr>
        <xdr:cNvPr id="210" name="楕円 209">
          <a:extLst>
            <a:ext uri="{FF2B5EF4-FFF2-40B4-BE49-F238E27FC236}">
              <a16:creationId xmlns:a16="http://schemas.microsoft.com/office/drawing/2014/main" id="{983D066A-F54E-41D1-855E-69E4FA061122}"/>
            </a:ext>
          </a:extLst>
        </xdr:cNvPr>
        <xdr:cNvSpPr/>
      </xdr:nvSpPr>
      <xdr:spPr>
        <a:xfrm>
          <a:off x="965200" y="129390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81535</xdr:rowOff>
    </xdr:from>
    <xdr:to>
      <xdr:col>10</xdr:col>
      <xdr:colOff>114300</xdr:colOff>
      <xdr:row>77</xdr:row>
      <xdr:rowOff>138685</xdr:rowOff>
    </xdr:to>
    <xdr:cxnSp macro="">
      <xdr:nvCxnSpPr>
        <xdr:cNvPr id="211" name="直線コネクタ 210">
          <a:extLst>
            <a:ext uri="{FF2B5EF4-FFF2-40B4-BE49-F238E27FC236}">
              <a16:creationId xmlns:a16="http://schemas.microsoft.com/office/drawing/2014/main" id="{5B807675-1403-494C-A1B5-E9199A6693C3}"/>
            </a:ext>
          </a:extLst>
        </xdr:cNvPr>
        <xdr:cNvCxnSpPr/>
      </xdr:nvCxnSpPr>
      <xdr:spPr>
        <a:xfrm>
          <a:off x="1008380" y="12989815"/>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59453</xdr:rowOff>
    </xdr:from>
    <xdr:ext cx="405111" cy="259045"/>
    <xdr:sp macro="" textlink="">
      <xdr:nvSpPr>
        <xdr:cNvPr id="212" name="n_1aveValue【福祉施設】&#10;有形固定資産減価償却率">
          <a:extLst>
            <a:ext uri="{FF2B5EF4-FFF2-40B4-BE49-F238E27FC236}">
              <a16:creationId xmlns:a16="http://schemas.microsoft.com/office/drawing/2014/main" id="{260B751C-0BD5-4B0E-8BBC-DB85ECF8822B}"/>
            </a:ext>
          </a:extLst>
        </xdr:cNvPr>
        <xdr:cNvSpPr txBox="1"/>
      </xdr:nvSpPr>
      <xdr:spPr>
        <a:xfrm>
          <a:off x="3170564" y="13638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112031</xdr:rowOff>
    </xdr:from>
    <xdr:ext cx="405111" cy="259045"/>
    <xdr:sp macro="" textlink="">
      <xdr:nvSpPr>
        <xdr:cNvPr id="213" name="n_2aveValue【福祉施設】&#10;有形固定資産減価償却率">
          <a:extLst>
            <a:ext uri="{FF2B5EF4-FFF2-40B4-BE49-F238E27FC236}">
              <a16:creationId xmlns:a16="http://schemas.microsoft.com/office/drawing/2014/main" id="{C317034C-9F68-4262-A0F3-3D89DE27336E}"/>
            </a:ext>
          </a:extLst>
        </xdr:cNvPr>
        <xdr:cNvSpPr txBox="1"/>
      </xdr:nvSpPr>
      <xdr:spPr>
        <a:xfrm>
          <a:off x="2385704" y="13523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82314</xdr:rowOff>
    </xdr:from>
    <xdr:ext cx="405111" cy="259045"/>
    <xdr:sp macro="" textlink="">
      <xdr:nvSpPr>
        <xdr:cNvPr id="214" name="n_3aveValue【福祉施設】&#10;有形固定資産減価償却率">
          <a:extLst>
            <a:ext uri="{FF2B5EF4-FFF2-40B4-BE49-F238E27FC236}">
              <a16:creationId xmlns:a16="http://schemas.microsoft.com/office/drawing/2014/main" id="{64DE6B4C-FE93-41C0-874F-AF7BE0F85540}"/>
            </a:ext>
          </a:extLst>
        </xdr:cNvPr>
        <xdr:cNvSpPr txBox="1"/>
      </xdr:nvSpPr>
      <xdr:spPr>
        <a:xfrm>
          <a:off x="1611004" y="13493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9162</xdr:rowOff>
    </xdr:from>
    <xdr:ext cx="405111" cy="259045"/>
    <xdr:sp macro="" textlink="">
      <xdr:nvSpPr>
        <xdr:cNvPr id="215" name="n_4aveValue【福祉施設】&#10;有形固定資産減価償却率">
          <a:extLst>
            <a:ext uri="{FF2B5EF4-FFF2-40B4-BE49-F238E27FC236}">
              <a16:creationId xmlns:a16="http://schemas.microsoft.com/office/drawing/2014/main" id="{2A23B46C-12D0-4E79-B8BA-F588AF04DD68}"/>
            </a:ext>
          </a:extLst>
        </xdr:cNvPr>
        <xdr:cNvSpPr txBox="1"/>
      </xdr:nvSpPr>
      <xdr:spPr>
        <a:xfrm>
          <a:off x="836304" y="1325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128288</xdr:rowOff>
    </xdr:from>
    <xdr:ext cx="405111" cy="259045"/>
    <xdr:sp macro="" textlink="">
      <xdr:nvSpPr>
        <xdr:cNvPr id="216" name="n_1mainValue【福祉施設】&#10;有形固定資産減価償却率">
          <a:extLst>
            <a:ext uri="{FF2B5EF4-FFF2-40B4-BE49-F238E27FC236}">
              <a16:creationId xmlns:a16="http://schemas.microsoft.com/office/drawing/2014/main" id="{2BC6D773-E199-4D7C-AFCC-A523C1AE6CC1}"/>
            </a:ext>
          </a:extLst>
        </xdr:cNvPr>
        <xdr:cNvSpPr txBox="1"/>
      </xdr:nvSpPr>
      <xdr:spPr>
        <a:xfrm>
          <a:off x="3170564" y="1286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77995</xdr:rowOff>
    </xdr:from>
    <xdr:ext cx="405111" cy="259045"/>
    <xdr:sp macro="" textlink="">
      <xdr:nvSpPr>
        <xdr:cNvPr id="217" name="n_2mainValue【福祉施設】&#10;有形固定資産減価償却率">
          <a:extLst>
            <a:ext uri="{FF2B5EF4-FFF2-40B4-BE49-F238E27FC236}">
              <a16:creationId xmlns:a16="http://schemas.microsoft.com/office/drawing/2014/main" id="{6EDCB883-BA05-40A2-A373-40F150155233}"/>
            </a:ext>
          </a:extLst>
        </xdr:cNvPr>
        <xdr:cNvSpPr txBox="1"/>
      </xdr:nvSpPr>
      <xdr:spPr>
        <a:xfrm>
          <a:off x="2385704" y="1281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34562</xdr:rowOff>
    </xdr:from>
    <xdr:ext cx="405111" cy="259045"/>
    <xdr:sp macro="" textlink="">
      <xdr:nvSpPr>
        <xdr:cNvPr id="218" name="n_3mainValue【福祉施設】&#10;有形固定資産減価償却率">
          <a:extLst>
            <a:ext uri="{FF2B5EF4-FFF2-40B4-BE49-F238E27FC236}">
              <a16:creationId xmlns:a16="http://schemas.microsoft.com/office/drawing/2014/main" id="{14105E6E-3FE4-4798-8FC6-E97826C4FB30}"/>
            </a:ext>
          </a:extLst>
        </xdr:cNvPr>
        <xdr:cNvSpPr txBox="1"/>
      </xdr:nvSpPr>
      <xdr:spPr>
        <a:xfrm>
          <a:off x="1611004" y="1277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148862</xdr:rowOff>
    </xdr:from>
    <xdr:ext cx="405111" cy="259045"/>
    <xdr:sp macro="" textlink="">
      <xdr:nvSpPr>
        <xdr:cNvPr id="219" name="n_4mainValue【福祉施設】&#10;有形固定資産減価償却率">
          <a:extLst>
            <a:ext uri="{FF2B5EF4-FFF2-40B4-BE49-F238E27FC236}">
              <a16:creationId xmlns:a16="http://schemas.microsoft.com/office/drawing/2014/main" id="{7FD917EA-4482-479D-9DA0-8AEAF31963CB}"/>
            </a:ext>
          </a:extLst>
        </xdr:cNvPr>
        <xdr:cNvSpPr txBox="1"/>
      </xdr:nvSpPr>
      <xdr:spPr>
        <a:xfrm>
          <a:off x="836304" y="1272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FF41BFA1-C584-46A8-8764-F2FD1FD0EFAB}"/>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0DB70E4D-8125-4A8A-85F9-B88B798A968A}"/>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3800872B-4961-47C8-8599-A52CA9D213B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83F568C5-ED21-4580-BD77-CEB35CE58417}"/>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91F5FB6C-FD5D-4AB5-A2A6-0EBD3B106D07}"/>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FDE71910-FE7A-4902-B15D-A22DE5312A04}"/>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024EEC80-A24A-42D6-B2C8-12F6280AD8BA}"/>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916951E8-F571-40DD-B374-895221A8B258}"/>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C2DB4314-E4A9-4E6C-855B-034368FC96C5}"/>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E9AABD0F-9E98-4F9C-95C9-4CD6F49C01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0" name="直線コネクタ 229">
          <a:extLst>
            <a:ext uri="{FF2B5EF4-FFF2-40B4-BE49-F238E27FC236}">
              <a16:creationId xmlns:a16="http://schemas.microsoft.com/office/drawing/2014/main" id="{6583767C-3986-459A-9670-F61D20A7C94F}"/>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1" name="テキスト ボックス 230">
          <a:extLst>
            <a:ext uri="{FF2B5EF4-FFF2-40B4-BE49-F238E27FC236}">
              <a16:creationId xmlns:a16="http://schemas.microsoft.com/office/drawing/2014/main" id="{FF660219-A682-4CB8-80BB-46FA027AE26C}"/>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2" name="直線コネクタ 231">
          <a:extLst>
            <a:ext uri="{FF2B5EF4-FFF2-40B4-BE49-F238E27FC236}">
              <a16:creationId xmlns:a16="http://schemas.microsoft.com/office/drawing/2014/main" id="{6DC46BBD-ADF3-4F74-A4C8-8959BC783B64}"/>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3" name="テキスト ボックス 232">
          <a:extLst>
            <a:ext uri="{FF2B5EF4-FFF2-40B4-BE49-F238E27FC236}">
              <a16:creationId xmlns:a16="http://schemas.microsoft.com/office/drawing/2014/main" id="{7859F442-EB3B-4E55-8E39-5B7669D51B9B}"/>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4" name="直線コネクタ 233">
          <a:extLst>
            <a:ext uri="{FF2B5EF4-FFF2-40B4-BE49-F238E27FC236}">
              <a16:creationId xmlns:a16="http://schemas.microsoft.com/office/drawing/2014/main" id="{564CE768-B897-4EBE-96B6-2E562796582E}"/>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5" name="テキスト ボックス 234">
          <a:extLst>
            <a:ext uri="{FF2B5EF4-FFF2-40B4-BE49-F238E27FC236}">
              <a16:creationId xmlns:a16="http://schemas.microsoft.com/office/drawing/2014/main" id="{C40BF715-92FE-4903-8B88-BD1128667C56}"/>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6" name="直線コネクタ 235">
          <a:extLst>
            <a:ext uri="{FF2B5EF4-FFF2-40B4-BE49-F238E27FC236}">
              <a16:creationId xmlns:a16="http://schemas.microsoft.com/office/drawing/2014/main" id="{187F5FBC-F1B3-4A2B-BC32-8D171B914AA8}"/>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7" name="テキスト ボックス 236">
          <a:extLst>
            <a:ext uri="{FF2B5EF4-FFF2-40B4-BE49-F238E27FC236}">
              <a16:creationId xmlns:a16="http://schemas.microsoft.com/office/drawing/2014/main" id="{867C066E-B641-40BC-BA3E-B00FF0772BFE}"/>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8" name="直線コネクタ 237">
          <a:extLst>
            <a:ext uri="{FF2B5EF4-FFF2-40B4-BE49-F238E27FC236}">
              <a16:creationId xmlns:a16="http://schemas.microsoft.com/office/drawing/2014/main" id="{39CE890C-ECDC-4E4E-952D-96507C6380F3}"/>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9" name="テキスト ボックス 238">
          <a:extLst>
            <a:ext uri="{FF2B5EF4-FFF2-40B4-BE49-F238E27FC236}">
              <a16:creationId xmlns:a16="http://schemas.microsoft.com/office/drawing/2014/main" id="{18531219-AF25-4927-A2F4-E47CDD141FC4}"/>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0" name="直線コネクタ 239">
          <a:extLst>
            <a:ext uri="{FF2B5EF4-FFF2-40B4-BE49-F238E27FC236}">
              <a16:creationId xmlns:a16="http://schemas.microsoft.com/office/drawing/2014/main" id="{96238DDB-AA59-4A18-879E-7E1FE8D4C7CD}"/>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1" name="テキスト ボックス 240">
          <a:extLst>
            <a:ext uri="{FF2B5EF4-FFF2-40B4-BE49-F238E27FC236}">
              <a16:creationId xmlns:a16="http://schemas.microsoft.com/office/drawing/2014/main" id="{0B7F45FD-AA49-46B0-BA69-43B243D8087C}"/>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7A287651-131E-4DD2-9363-1AA74ABC9A6F}"/>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3E3F9BA8-5523-4A23-959A-17FB5C72EF8C}"/>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5195EF55-0E7B-4CA7-B9B8-94836EE0DBBF}"/>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8708</xdr:rowOff>
    </xdr:from>
    <xdr:to>
      <xdr:col>54</xdr:col>
      <xdr:colOff>189865</xdr:colOff>
      <xdr:row>86</xdr:row>
      <xdr:rowOff>41366</xdr:rowOff>
    </xdr:to>
    <xdr:cxnSp macro="">
      <xdr:nvCxnSpPr>
        <xdr:cNvPr id="245" name="直線コネクタ 244">
          <a:extLst>
            <a:ext uri="{FF2B5EF4-FFF2-40B4-BE49-F238E27FC236}">
              <a16:creationId xmlns:a16="http://schemas.microsoft.com/office/drawing/2014/main" id="{4EC64AFC-3077-45AB-9068-7CD9E2C129C8}"/>
            </a:ext>
          </a:extLst>
        </xdr:cNvPr>
        <xdr:cNvCxnSpPr/>
      </xdr:nvCxnSpPr>
      <xdr:spPr>
        <a:xfrm flipV="1">
          <a:off x="9219565" y="13084628"/>
          <a:ext cx="0" cy="1373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45193</xdr:rowOff>
    </xdr:from>
    <xdr:ext cx="469744" cy="259045"/>
    <xdr:sp macro="" textlink="">
      <xdr:nvSpPr>
        <xdr:cNvPr id="246" name="【福祉施設】&#10;一人当たり面積最小値テキスト">
          <a:extLst>
            <a:ext uri="{FF2B5EF4-FFF2-40B4-BE49-F238E27FC236}">
              <a16:creationId xmlns:a16="http://schemas.microsoft.com/office/drawing/2014/main" id="{F2D44414-E4D4-4313-B7D3-182FB693F50B}"/>
            </a:ext>
          </a:extLst>
        </xdr:cNvPr>
        <xdr:cNvSpPr txBox="1"/>
      </xdr:nvSpPr>
      <xdr:spPr>
        <a:xfrm>
          <a:off x="9258300" y="144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41366</xdr:rowOff>
    </xdr:from>
    <xdr:to>
      <xdr:col>55</xdr:col>
      <xdr:colOff>88900</xdr:colOff>
      <xdr:row>86</xdr:row>
      <xdr:rowOff>41366</xdr:rowOff>
    </xdr:to>
    <xdr:cxnSp macro="">
      <xdr:nvCxnSpPr>
        <xdr:cNvPr id="247" name="直線コネクタ 246">
          <a:extLst>
            <a:ext uri="{FF2B5EF4-FFF2-40B4-BE49-F238E27FC236}">
              <a16:creationId xmlns:a16="http://schemas.microsoft.com/office/drawing/2014/main" id="{68A6050A-CF41-422B-A96F-1F6FC6DA18D9}"/>
            </a:ext>
          </a:extLst>
        </xdr:cNvPr>
        <xdr:cNvCxnSpPr/>
      </xdr:nvCxnSpPr>
      <xdr:spPr>
        <a:xfrm>
          <a:off x="9154160" y="14458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126835</xdr:rowOff>
    </xdr:from>
    <xdr:ext cx="469744" cy="259045"/>
    <xdr:sp macro="" textlink="">
      <xdr:nvSpPr>
        <xdr:cNvPr id="248" name="【福祉施設】&#10;一人当たり面積最大値テキスト">
          <a:extLst>
            <a:ext uri="{FF2B5EF4-FFF2-40B4-BE49-F238E27FC236}">
              <a16:creationId xmlns:a16="http://schemas.microsoft.com/office/drawing/2014/main" id="{DF9769C3-CA5C-43DC-B296-30FBF02561F3}"/>
            </a:ext>
          </a:extLst>
        </xdr:cNvPr>
        <xdr:cNvSpPr txBox="1"/>
      </xdr:nvSpPr>
      <xdr:spPr>
        <a:xfrm>
          <a:off x="9258300" y="1286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8708</xdr:rowOff>
    </xdr:from>
    <xdr:to>
      <xdr:col>55</xdr:col>
      <xdr:colOff>88900</xdr:colOff>
      <xdr:row>78</xdr:row>
      <xdr:rowOff>8708</xdr:rowOff>
    </xdr:to>
    <xdr:cxnSp macro="">
      <xdr:nvCxnSpPr>
        <xdr:cNvPr id="249" name="直線コネクタ 248">
          <a:extLst>
            <a:ext uri="{FF2B5EF4-FFF2-40B4-BE49-F238E27FC236}">
              <a16:creationId xmlns:a16="http://schemas.microsoft.com/office/drawing/2014/main" id="{8B752FE8-5865-4706-BBE0-87252F54D858}"/>
            </a:ext>
          </a:extLst>
        </xdr:cNvPr>
        <xdr:cNvCxnSpPr/>
      </xdr:nvCxnSpPr>
      <xdr:spPr>
        <a:xfrm>
          <a:off x="9154160" y="13084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161670</xdr:rowOff>
    </xdr:from>
    <xdr:ext cx="469744" cy="259045"/>
    <xdr:sp macro="" textlink="">
      <xdr:nvSpPr>
        <xdr:cNvPr id="250" name="【福祉施設】&#10;一人当たり面積平均値テキスト">
          <a:extLst>
            <a:ext uri="{FF2B5EF4-FFF2-40B4-BE49-F238E27FC236}">
              <a16:creationId xmlns:a16="http://schemas.microsoft.com/office/drawing/2014/main" id="{8B69A5BD-9CB5-4756-A8E7-54FCE3A66652}"/>
            </a:ext>
          </a:extLst>
        </xdr:cNvPr>
        <xdr:cNvSpPr txBox="1"/>
      </xdr:nvSpPr>
      <xdr:spPr>
        <a:xfrm>
          <a:off x="9258300" y="13908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11793</xdr:rowOff>
    </xdr:from>
    <xdr:to>
      <xdr:col>55</xdr:col>
      <xdr:colOff>50800</xdr:colOff>
      <xdr:row>83</xdr:row>
      <xdr:rowOff>113393</xdr:rowOff>
    </xdr:to>
    <xdr:sp macro="" textlink="">
      <xdr:nvSpPr>
        <xdr:cNvPr id="251" name="フローチャート: 判断 250">
          <a:extLst>
            <a:ext uri="{FF2B5EF4-FFF2-40B4-BE49-F238E27FC236}">
              <a16:creationId xmlns:a16="http://schemas.microsoft.com/office/drawing/2014/main" id="{D108F647-D715-4E99-AACA-860B29B5ED6F}"/>
            </a:ext>
          </a:extLst>
        </xdr:cNvPr>
        <xdr:cNvSpPr/>
      </xdr:nvSpPr>
      <xdr:spPr>
        <a:xfrm>
          <a:off x="9192260" y="139259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106499</xdr:rowOff>
    </xdr:from>
    <xdr:to>
      <xdr:col>50</xdr:col>
      <xdr:colOff>165100</xdr:colOff>
      <xdr:row>84</xdr:row>
      <xdr:rowOff>36649</xdr:rowOff>
    </xdr:to>
    <xdr:sp macro="" textlink="">
      <xdr:nvSpPr>
        <xdr:cNvPr id="252" name="フローチャート: 判断 251">
          <a:extLst>
            <a:ext uri="{FF2B5EF4-FFF2-40B4-BE49-F238E27FC236}">
              <a16:creationId xmlns:a16="http://schemas.microsoft.com/office/drawing/2014/main" id="{5108A445-A73B-49D8-9B02-148CB2C2136B}"/>
            </a:ext>
          </a:extLst>
        </xdr:cNvPr>
        <xdr:cNvSpPr/>
      </xdr:nvSpPr>
      <xdr:spPr>
        <a:xfrm>
          <a:off x="8445500" y="140206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24856</xdr:rowOff>
    </xdr:from>
    <xdr:to>
      <xdr:col>46</xdr:col>
      <xdr:colOff>38100</xdr:colOff>
      <xdr:row>83</xdr:row>
      <xdr:rowOff>126456</xdr:rowOff>
    </xdr:to>
    <xdr:sp macro="" textlink="">
      <xdr:nvSpPr>
        <xdr:cNvPr id="253" name="フローチャート: 判断 252">
          <a:extLst>
            <a:ext uri="{FF2B5EF4-FFF2-40B4-BE49-F238E27FC236}">
              <a16:creationId xmlns:a16="http://schemas.microsoft.com/office/drawing/2014/main" id="{30BDFC88-FA5C-48C5-8BF5-645D4F7842EA}"/>
            </a:ext>
          </a:extLst>
        </xdr:cNvPr>
        <xdr:cNvSpPr/>
      </xdr:nvSpPr>
      <xdr:spPr>
        <a:xfrm>
          <a:off x="7670800" y="139389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67311</xdr:rowOff>
    </xdr:from>
    <xdr:to>
      <xdr:col>41</xdr:col>
      <xdr:colOff>101600</xdr:colOff>
      <xdr:row>83</xdr:row>
      <xdr:rowOff>168911</xdr:rowOff>
    </xdr:to>
    <xdr:sp macro="" textlink="">
      <xdr:nvSpPr>
        <xdr:cNvPr id="254" name="フローチャート: 判断 253">
          <a:extLst>
            <a:ext uri="{FF2B5EF4-FFF2-40B4-BE49-F238E27FC236}">
              <a16:creationId xmlns:a16="http://schemas.microsoft.com/office/drawing/2014/main" id="{712D9ECA-92AF-4098-9CC8-764F1D1D698B}"/>
            </a:ext>
          </a:extLst>
        </xdr:cNvPr>
        <xdr:cNvSpPr/>
      </xdr:nvSpPr>
      <xdr:spPr>
        <a:xfrm>
          <a:off x="687324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116295</xdr:rowOff>
    </xdr:from>
    <xdr:to>
      <xdr:col>36</xdr:col>
      <xdr:colOff>165100</xdr:colOff>
      <xdr:row>84</xdr:row>
      <xdr:rowOff>46445</xdr:rowOff>
    </xdr:to>
    <xdr:sp macro="" textlink="">
      <xdr:nvSpPr>
        <xdr:cNvPr id="255" name="フローチャート: 判断 254">
          <a:extLst>
            <a:ext uri="{FF2B5EF4-FFF2-40B4-BE49-F238E27FC236}">
              <a16:creationId xmlns:a16="http://schemas.microsoft.com/office/drawing/2014/main" id="{1486A820-E72B-4D83-9D7A-985CC9F45C0A}"/>
            </a:ext>
          </a:extLst>
        </xdr:cNvPr>
        <xdr:cNvSpPr/>
      </xdr:nvSpPr>
      <xdr:spPr>
        <a:xfrm>
          <a:off x="6098540" y="14030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BFD399EB-CA0F-47C4-988C-5FADEA9FA7D3}"/>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7DABC191-ECBD-4569-AED8-5C2332DC344C}"/>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96CE7FA0-3BA6-405A-90BA-EE7EDB3138CF}"/>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C7AF3B3D-0483-4DE0-A4F4-24DB1709C43F}"/>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FC121E04-C4BD-4424-B454-41C0741065F8}"/>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129358</xdr:rowOff>
    </xdr:from>
    <xdr:to>
      <xdr:col>55</xdr:col>
      <xdr:colOff>50800</xdr:colOff>
      <xdr:row>78</xdr:row>
      <xdr:rowOff>59508</xdr:rowOff>
    </xdr:to>
    <xdr:sp macro="" textlink="">
      <xdr:nvSpPr>
        <xdr:cNvPr id="261" name="楕円 260">
          <a:extLst>
            <a:ext uri="{FF2B5EF4-FFF2-40B4-BE49-F238E27FC236}">
              <a16:creationId xmlns:a16="http://schemas.microsoft.com/office/drawing/2014/main" id="{A8DFA700-9601-4FD3-A97A-7934AACF937E}"/>
            </a:ext>
          </a:extLst>
        </xdr:cNvPr>
        <xdr:cNvSpPr/>
      </xdr:nvSpPr>
      <xdr:spPr>
        <a:xfrm>
          <a:off x="9192260" y="130376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82385</xdr:rowOff>
    </xdr:from>
    <xdr:ext cx="469744" cy="259045"/>
    <xdr:sp macro="" textlink="">
      <xdr:nvSpPr>
        <xdr:cNvPr id="262" name="【福祉施設】&#10;一人当たり面積該当値テキスト">
          <a:extLst>
            <a:ext uri="{FF2B5EF4-FFF2-40B4-BE49-F238E27FC236}">
              <a16:creationId xmlns:a16="http://schemas.microsoft.com/office/drawing/2014/main" id="{DEC59A72-9E58-4711-A758-BA7A6F5C00F3}"/>
            </a:ext>
          </a:extLst>
        </xdr:cNvPr>
        <xdr:cNvSpPr txBox="1"/>
      </xdr:nvSpPr>
      <xdr:spPr>
        <a:xfrm>
          <a:off x="9258300"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162016</xdr:rowOff>
    </xdr:from>
    <xdr:to>
      <xdr:col>50</xdr:col>
      <xdr:colOff>165100</xdr:colOff>
      <xdr:row>78</xdr:row>
      <xdr:rowOff>92166</xdr:rowOff>
    </xdr:to>
    <xdr:sp macro="" textlink="">
      <xdr:nvSpPr>
        <xdr:cNvPr id="263" name="楕円 262">
          <a:extLst>
            <a:ext uri="{FF2B5EF4-FFF2-40B4-BE49-F238E27FC236}">
              <a16:creationId xmlns:a16="http://schemas.microsoft.com/office/drawing/2014/main" id="{78130FC9-720C-4F12-AE94-67A344882A11}"/>
            </a:ext>
          </a:extLst>
        </xdr:cNvPr>
        <xdr:cNvSpPr/>
      </xdr:nvSpPr>
      <xdr:spPr>
        <a:xfrm>
          <a:off x="8445500" y="13070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8708</xdr:rowOff>
    </xdr:from>
    <xdr:to>
      <xdr:col>55</xdr:col>
      <xdr:colOff>0</xdr:colOff>
      <xdr:row>78</xdr:row>
      <xdr:rowOff>41366</xdr:rowOff>
    </xdr:to>
    <xdr:cxnSp macro="">
      <xdr:nvCxnSpPr>
        <xdr:cNvPr id="264" name="直線コネクタ 263">
          <a:extLst>
            <a:ext uri="{FF2B5EF4-FFF2-40B4-BE49-F238E27FC236}">
              <a16:creationId xmlns:a16="http://schemas.microsoft.com/office/drawing/2014/main" id="{5A3D57DC-D64D-4563-807F-01347E9EE7DD}"/>
            </a:ext>
          </a:extLst>
        </xdr:cNvPr>
        <xdr:cNvCxnSpPr/>
      </xdr:nvCxnSpPr>
      <xdr:spPr>
        <a:xfrm flipV="1">
          <a:off x="8496300" y="13084628"/>
          <a:ext cx="7239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23223</xdr:rowOff>
    </xdr:from>
    <xdr:to>
      <xdr:col>46</xdr:col>
      <xdr:colOff>38100</xdr:colOff>
      <xdr:row>78</xdr:row>
      <xdr:rowOff>124823</xdr:rowOff>
    </xdr:to>
    <xdr:sp macro="" textlink="">
      <xdr:nvSpPr>
        <xdr:cNvPr id="265" name="楕円 264">
          <a:extLst>
            <a:ext uri="{FF2B5EF4-FFF2-40B4-BE49-F238E27FC236}">
              <a16:creationId xmlns:a16="http://schemas.microsoft.com/office/drawing/2014/main" id="{3028DC29-13C0-4950-8CC9-44BFE0B7579E}"/>
            </a:ext>
          </a:extLst>
        </xdr:cNvPr>
        <xdr:cNvSpPr/>
      </xdr:nvSpPr>
      <xdr:spPr>
        <a:xfrm>
          <a:off x="7670800" y="130991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41366</xdr:rowOff>
    </xdr:from>
    <xdr:to>
      <xdr:col>50</xdr:col>
      <xdr:colOff>114300</xdr:colOff>
      <xdr:row>78</xdr:row>
      <xdr:rowOff>74023</xdr:rowOff>
    </xdr:to>
    <xdr:cxnSp macro="">
      <xdr:nvCxnSpPr>
        <xdr:cNvPr id="266" name="直線コネクタ 265">
          <a:extLst>
            <a:ext uri="{FF2B5EF4-FFF2-40B4-BE49-F238E27FC236}">
              <a16:creationId xmlns:a16="http://schemas.microsoft.com/office/drawing/2014/main" id="{5042DCE2-0EC7-430C-973D-9FC765162C6B}"/>
            </a:ext>
          </a:extLst>
        </xdr:cNvPr>
        <xdr:cNvCxnSpPr/>
      </xdr:nvCxnSpPr>
      <xdr:spPr>
        <a:xfrm flipV="1">
          <a:off x="7713980" y="13117286"/>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59145</xdr:rowOff>
    </xdr:from>
    <xdr:to>
      <xdr:col>41</xdr:col>
      <xdr:colOff>101600</xdr:colOff>
      <xdr:row>78</xdr:row>
      <xdr:rowOff>160745</xdr:rowOff>
    </xdr:to>
    <xdr:sp macro="" textlink="">
      <xdr:nvSpPr>
        <xdr:cNvPr id="267" name="楕円 266">
          <a:extLst>
            <a:ext uri="{FF2B5EF4-FFF2-40B4-BE49-F238E27FC236}">
              <a16:creationId xmlns:a16="http://schemas.microsoft.com/office/drawing/2014/main" id="{D10D052B-189D-4C8F-BA92-39BEC9E4AF7A}"/>
            </a:ext>
          </a:extLst>
        </xdr:cNvPr>
        <xdr:cNvSpPr/>
      </xdr:nvSpPr>
      <xdr:spPr>
        <a:xfrm>
          <a:off x="6873240" y="131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74023</xdr:rowOff>
    </xdr:from>
    <xdr:to>
      <xdr:col>45</xdr:col>
      <xdr:colOff>177800</xdr:colOff>
      <xdr:row>78</xdr:row>
      <xdr:rowOff>109945</xdr:rowOff>
    </xdr:to>
    <xdr:cxnSp macro="">
      <xdr:nvCxnSpPr>
        <xdr:cNvPr id="268" name="直線コネクタ 267">
          <a:extLst>
            <a:ext uri="{FF2B5EF4-FFF2-40B4-BE49-F238E27FC236}">
              <a16:creationId xmlns:a16="http://schemas.microsoft.com/office/drawing/2014/main" id="{EB8A8A11-BF80-4FD9-8E86-B2DF830A3A4D}"/>
            </a:ext>
          </a:extLst>
        </xdr:cNvPr>
        <xdr:cNvCxnSpPr/>
      </xdr:nvCxnSpPr>
      <xdr:spPr>
        <a:xfrm flipV="1">
          <a:off x="6924040" y="13149943"/>
          <a:ext cx="78994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95069</xdr:rowOff>
    </xdr:from>
    <xdr:to>
      <xdr:col>36</xdr:col>
      <xdr:colOff>165100</xdr:colOff>
      <xdr:row>79</xdr:row>
      <xdr:rowOff>25219</xdr:rowOff>
    </xdr:to>
    <xdr:sp macro="" textlink="">
      <xdr:nvSpPr>
        <xdr:cNvPr id="269" name="楕円 268">
          <a:extLst>
            <a:ext uri="{FF2B5EF4-FFF2-40B4-BE49-F238E27FC236}">
              <a16:creationId xmlns:a16="http://schemas.microsoft.com/office/drawing/2014/main" id="{5E4257EE-1080-4F25-AB5F-23AF4F73CE8D}"/>
            </a:ext>
          </a:extLst>
        </xdr:cNvPr>
        <xdr:cNvSpPr/>
      </xdr:nvSpPr>
      <xdr:spPr>
        <a:xfrm>
          <a:off x="6098540" y="13170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109945</xdr:rowOff>
    </xdr:from>
    <xdr:to>
      <xdr:col>41</xdr:col>
      <xdr:colOff>50800</xdr:colOff>
      <xdr:row>78</xdr:row>
      <xdr:rowOff>145869</xdr:rowOff>
    </xdr:to>
    <xdr:cxnSp macro="">
      <xdr:nvCxnSpPr>
        <xdr:cNvPr id="270" name="直線コネクタ 269">
          <a:extLst>
            <a:ext uri="{FF2B5EF4-FFF2-40B4-BE49-F238E27FC236}">
              <a16:creationId xmlns:a16="http://schemas.microsoft.com/office/drawing/2014/main" id="{6786A9CC-308D-47F3-A339-CD02370F9987}"/>
            </a:ext>
          </a:extLst>
        </xdr:cNvPr>
        <xdr:cNvCxnSpPr/>
      </xdr:nvCxnSpPr>
      <xdr:spPr>
        <a:xfrm flipV="1">
          <a:off x="6149340" y="13185865"/>
          <a:ext cx="7747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27776</xdr:rowOff>
    </xdr:from>
    <xdr:ext cx="469744" cy="259045"/>
    <xdr:sp macro="" textlink="">
      <xdr:nvSpPr>
        <xdr:cNvPr id="271" name="n_1aveValue【福祉施設】&#10;一人当たり面積">
          <a:extLst>
            <a:ext uri="{FF2B5EF4-FFF2-40B4-BE49-F238E27FC236}">
              <a16:creationId xmlns:a16="http://schemas.microsoft.com/office/drawing/2014/main" id="{CD972ADF-66B4-46D4-A707-D0320ACD7F07}"/>
            </a:ext>
          </a:extLst>
        </xdr:cNvPr>
        <xdr:cNvSpPr txBox="1"/>
      </xdr:nvSpPr>
      <xdr:spPr>
        <a:xfrm>
          <a:off x="8271587" y="1410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117583</xdr:rowOff>
    </xdr:from>
    <xdr:ext cx="469744" cy="259045"/>
    <xdr:sp macro="" textlink="">
      <xdr:nvSpPr>
        <xdr:cNvPr id="272" name="n_2aveValue【福祉施設】&#10;一人当たり面積">
          <a:extLst>
            <a:ext uri="{FF2B5EF4-FFF2-40B4-BE49-F238E27FC236}">
              <a16:creationId xmlns:a16="http://schemas.microsoft.com/office/drawing/2014/main" id="{AACCB580-717C-4723-B42C-9EAE3041CA43}"/>
            </a:ext>
          </a:extLst>
        </xdr:cNvPr>
        <xdr:cNvSpPr txBox="1"/>
      </xdr:nvSpPr>
      <xdr:spPr>
        <a:xfrm>
          <a:off x="7509587" y="1403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160038</xdr:rowOff>
    </xdr:from>
    <xdr:ext cx="469744" cy="259045"/>
    <xdr:sp macro="" textlink="">
      <xdr:nvSpPr>
        <xdr:cNvPr id="273" name="n_3aveValue【福祉施設】&#10;一人当たり面積">
          <a:extLst>
            <a:ext uri="{FF2B5EF4-FFF2-40B4-BE49-F238E27FC236}">
              <a16:creationId xmlns:a16="http://schemas.microsoft.com/office/drawing/2014/main" id="{589322BB-A238-4BA0-944B-94A07CEA9A49}"/>
            </a:ext>
          </a:extLst>
        </xdr:cNvPr>
        <xdr:cNvSpPr txBox="1"/>
      </xdr:nvSpPr>
      <xdr:spPr>
        <a:xfrm>
          <a:off x="6712027" y="1407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37572</xdr:rowOff>
    </xdr:from>
    <xdr:ext cx="469744" cy="259045"/>
    <xdr:sp macro="" textlink="">
      <xdr:nvSpPr>
        <xdr:cNvPr id="274" name="n_4aveValue【福祉施設】&#10;一人当たり面積">
          <a:extLst>
            <a:ext uri="{FF2B5EF4-FFF2-40B4-BE49-F238E27FC236}">
              <a16:creationId xmlns:a16="http://schemas.microsoft.com/office/drawing/2014/main" id="{A2126707-3AC3-4DA4-8E5F-7C820A58498F}"/>
            </a:ext>
          </a:extLst>
        </xdr:cNvPr>
        <xdr:cNvSpPr txBox="1"/>
      </xdr:nvSpPr>
      <xdr:spPr>
        <a:xfrm>
          <a:off x="5937327" y="1411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108693</xdr:rowOff>
    </xdr:from>
    <xdr:ext cx="469744" cy="259045"/>
    <xdr:sp macro="" textlink="">
      <xdr:nvSpPr>
        <xdr:cNvPr id="275" name="n_1mainValue【福祉施設】&#10;一人当たり面積">
          <a:extLst>
            <a:ext uri="{FF2B5EF4-FFF2-40B4-BE49-F238E27FC236}">
              <a16:creationId xmlns:a16="http://schemas.microsoft.com/office/drawing/2014/main" id="{513C605F-A30C-448F-858A-9207ECEF4D34}"/>
            </a:ext>
          </a:extLst>
        </xdr:cNvPr>
        <xdr:cNvSpPr txBox="1"/>
      </xdr:nvSpPr>
      <xdr:spPr>
        <a:xfrm>
          <a:off x="8271587" y="1284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141350</xdr:rowOff>
    </xdr:from>
    <xdr:ext cx="469744" cy="259045"/>
    <xdr:sp macro="" textlink="">
      <xdr:nvSpPr>
        <xdr:cNvPr id="276" name="n_2mainValue【福祉施設】&#10;一人当たり面積">
          <a:extLst>
            <a:ext uri="{FF2B5EF4-FFF2-40B4-BE49-F238E27FC236}">
              <a16:creationId xmlns:a16="http://schemas.microsoft.com/office/drawing/2014/main" id="{647FC47C-9543-4DAF-8A01-25301168963F}"/>
            </a:ext>
          </a:extLst>
        </xdr:cNvPr>
        <xdr:cNvSpPr txBox="1"/>
      </xdr:nvSpPr>
      <xdr:spPr>
        <a:xfrm>
          <a:off x="7509587" y="1288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5822</xdr:rowOff>
    </xdr:from>
    <xdr:ext cx="469744" cy="259045"/>
    <xdr:sp macro="" textlink="">
      <xdr:nvSpPr>
        <xdr:cNvPr id="277" name="n_3mainValue【福祉施設】&#10;一人当たり面積">
          <a:extLst>
            <a:ext uri="{FF2B5EF4-FFF2-40B4-BE49-F238E27FC236}">
              <a16:creationId xmlns:a16="http://schemas.microsoft.com/office/drawing/2014/main" id="{1DAF9F1B-1569-41ED-97FC-61C55DDE7AB8}"/>
            </a:ext>
          </a:extLst>
        </xdr:cNvPr>
        <xdr:cNvSpPr txBox="1"/>
      </xdr:nvSpPr>
      <xdr:spPr>
        <a:xfrm>
          <a:off x="6712027" y="1291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41746</xdr:rowOff>
    </xdr:from>
    <xdr:ext cx="469744" cy="259045"/>
    <xdr:sp macro="" textlink="">
      <xdr:nvSpPr>
        <xdr:cNvPr id="278" name="n_4mainValue【福祉施設】&#10;一人当たり面積">
          <a:extLst>
            <a:ext uri="{FF2B5EF4-FFF2-40B4-BE49-F238E27FC236}">
              <a16:creationId xmlns:a16="http://schemas.microsoft.com/office/drawing/2014/main" id="{AE525F08-ACE5-4C39-86FD-A306CD770CD0}"/>
            </a:ext>
          </a:extLst>
        </xdr:cNvPr>
        <xdr:cNvSpPr txBox="1"/>
      </xdr:nvSpPr>
      <xdr:spPr>
        <a:xfrm>
          <a:off x="5937327" y="1295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44ACC47E-2146-4310-A17B-CED2A0C2CF64}"/>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F20FC316-CD20-4DCB-BA4E-64D8B6E7CFBB}"/>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F00E4068-89E9-4DE8-9292-5D13235BFCA6}"/>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8CC69E19-75DF-4E08-8B57-0AA2825D17C7}"/>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D3DFB398-A738-42A8-AA9F-26128FDCCA43}"/>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5A45483B-4CC6-4589-A0AA-D0F7C19BBF0B}"/>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B9C4A895-786B-4CF3-90ED-7FD4802D96AD}"/>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6BAD1728-02AB-4F9B-930C-64E0A66E187B}"/>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D04A559D-546F-4C41-BDD2-7B3DA790793E}"/>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8A2E2A63-2656-40A8-8E53-F0975B849B82}"/>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BEEA8213-CF82-4FA5-BF1E-255784C79E63}"/>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0" name="直線コネクタ 289">
          <a:extLst>
            <a:ext uri="{FF2B5EF4-FFF2-40B4-BE49-F238E27FC236}">
              <a16:creationId xmlns:a16="http://schemas.microsoft.com/office/drawing/2014/main" id="{DAB8DC3D-0B5C-417B-AAE7-C0413BAC2F85}"/>
            </a:ext>
          </a:extLst>
        </xdr:cNvPr>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1" name="テキスト ボックス 290">
          <a:extLst>
            <a:ext uri="{FF2B5EF4-FFF2-40B4-BE49-F238E27FC236}">
              <a16:creationId xmlns:a16="http://schemas.microsoft.com/office/drawing/2014/main" id="{02D782B0-A755-4240-8F80-D294D0964C1A}"/>
            </a:ext>
          </a:extLst>
        </xdr:cNvPr>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2" name="直線コネクタ 291">
          <a:extLst>
            <a:ext uri="{FF2B5EF4-FFF2-40B4-BE49-F238E27FC236}">
              <a16:creationId xmlns:a16="http://schemas.microsoft.com/office/drawing/2014/main" id="{5BBFE23B-C733-4382-A6E9-E8E083FC0E08}"/>
            </a:ext>
          </a:extLst>
        </xdr:cNvPr>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3" name="テキスト ボックス 292">
          <a:extLst>
            <a:ext uri="{FF2B5EF4-FFF2-40B4-BE49-F238E27FC236}">
              <a16:creationId xmlns:a16="http://schemas.microsoft.com/office/drawing/2014/main" id="{4BB50610-3308-4BB9-973E-272E32567E2E}"/>
            </a:ext>
          </a:extLst>
        </xdr:cNvPr>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4" name="直線コネクタ 293">
          <a:extLst>
            <a:ext uri="{FF2B5EF4-FFF2-40B4-BE49-F238E27FC236}">
              <a16:creationId xmlns:a16="http://schemas.microsoft.com/office/drawing/2014/main" id="{B817A83D-143F-4E7C-AA42-616C23C1E5E6}"/>
            </a:ext>
          </a:extLst>
        </xdr:cNvPr>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5" name="テキスト ボックス 294">
          <a:extLst>
            <a:ext uri="{FF2B5EF4-FFF2-40B4-BE49-F238E27FC236}">
              <a16:creationId xmlns:a16="http://schemas.microsoft.com/office/drawing/2014/main" id="{C5FA6AD5-7FFF-4CBB-85FA-4178AEF22310}"/>
            </a:ext>
          </a:extLst>
        </xdr:cNvPr>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6" name="直線コネクタ 295">
          <a:extLst>
            <a:ext uri="{FF2B5EF4-FFF2-40B4-BE49-F238E27FC236}">
              <a16:creationId xmlns:a16="http://schemas.microsoft.com/office/drawing/2014/main" id="{02B5003A-B0FA-478E-84FA-22752403464D}"/>
            </a:ext>
          </a:extLst>
        </xdr:cNvPr>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7" name="テキスト ボックス 296">
          <a:extLst>
            <a:ext uri="{FF2B5EF4-FFF2-40B4-BE49-F238E27FC236}">
              <a16:creationId xmlns:a16="http://schemas.microsoft.com/office/drawing/2014/main" id="{EE8994B6-C0AC-49BF-806F-680D2B370889}"/>
            </a:ext>
          </a:extLst>
        </xdr:cNvPr>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id="{353F5556-1CB7-4D3A-A4C4-D86EA4A4314A}"/>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9" name="テキスト ボックス 298">
          <a:extLst>
            <a:ext uri="{FF2B5EF4-FFF2-40B4-BE49-F238E27FC236}">
              <a16:creationId xmlns:a16="http://schemas.microsoft.com/office/drawing/2014/main" id="{6401907F-995B-4DE6-9F07-86F336E17D64}"/>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1CA60102-275D-4BCF-9B39-E82ED6204CE7}"/>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62485</xdr:rowOff>
    </xdr:from>
    <xdr:to>
      <xdr:col>24</xdr:col>
      <xdr:colOff>62865</xdr:colOff>
      <xdr:row>108</xdr:row>
      <xdr:rowOff>96774</xdr:rowOff>
    </xdr:to>
    <xdr:cxnSp macro="">
      <xdr:nvCxnSpPr>
        <xdr:cNvPr id="301" name="直線コネクタ 300">
          <a:extLst>
            <a:ext uri="{FF2B5EF4-FFF2-40B4-BE49-F238E27FC236}">
              <a16:creationId xmlns:a16="http://schemas.microsoft.com/office/drawing/2014/main" id="{A57BB205-7DAA-46A3-A70B-B67E926D5DB0}"/>
            </a:ext>
          </a:extLst>
        </xdr:cNvPr>
        <xdr:cNvCxnSpPr/>
      </xdr:nvCxnSpPr>
      <xdr:spPr>
        <a:xfrm flipV="1">
          <a:off x="4086225" y="16994125"/>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100601</xdr:rowOff>
    </xdr:from>
    <xdr:ext cx="405111" cy="259045"/>
    <xdr:sp macro="" textlink="">
      <xdr:nvSpPr>
        <xdr:cNvPr id="302" name="【市民会館】&#10;有形固定資産減価償却率最小値テキスト">
          <a:extLst>
            <a:ext uri="{FF2B5EF4-FFF2-40B4-BE49-F238E27FC236}">
              <a16:creationId xmlns:a16="http://schemas.microsoft.com/office/drawing/2014/main" id="{EFE49908-7822-46C0-9189-995B57B5C419}"/>
            </a:ext>
          </a:extLst>
        </xdr:cNvPr>
        <xdr:cNvSpPr txBox="1"/>
      </xdr:nvSpPr>
      <xdr:spPr>
        <a:xfrm>
          <a:off x="4124960" y="182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96774</xdr:rowOff>
    </xdr:from>
    <xdr:to>
      <xdr:col>24</xdr:col>
      <xdr:colOff>152400</xdr:colOff>
      <xdr:row>108</xdr:row>
      <xdr:rowOff>96774</xdr:rowOff>
    </xdr:to>
    <xdr:cxnSp macro="">
      <xdr:nvCxnSpPr>
        <xdr:cNvPr id="303" name="直線コネクタ 302">
          <a:extLst>
            <a:ext uri="{FF2B5EF4-FFF2-40B4-BE49-F238E27FC236}">
              <a16:creationId xmlns:a16="http://schemas.microsoft.com/office/drawing/2014/main" id="{BF76AE62-8A7F-40BE-8027-E1C2F94BBDEC}"/>
            </a:ext>
          </a:extLst>
        </xdr:cNvPr>
        <xdr:cNvCxnSpPr/>
      </xdr:nvCxnSpPr>
      <xdr:spPr>
        <a:xfrm>
          <a:off x="4020820" y="182018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9162</xdr:rowOff>
    </xdr:from>
    <xdr:ext cx="405111" cy="259045"/>
    <xdr:sp macro="" textlink="">
      <xdr:nvSpPr>
        <xdr:cNvPr id="304" name="【市民会館】&#10;有形固定資産減価償却率最大値テキスト">
          <a:extLst>
            <a:ext uri="{FF2B5EF4-FFF2-40B4-BE49-F238E27FC236}">
              <a16:creationId xmlns:a16="http://schemas.microsoft.com/office/drawing/2014/main" id="{E2AB065A-EDC6-4598-8FF1-ED12180A7348}"/>
            </a:ext>
          </a:extLst>
        </xdr:cNvPr>
        <xdr:cNvSpPr txBox="1"/>
      </xdr:nvSpPr>
      <xdr:spPr>
        <a:xfrm>
          <a:off x="4124960" y="1677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62485</xdr:rowOff>
    </xdr:from>
    <xdr:to>
      <xdr:col>24</xdr:col>
      <xdr:colOff>152400</xdr:colOff>
      <xdr:row>101</xdr:row>
      <xdr:rowOff>62485</xdr:rowOff>
    </xdr:to>
    <xdr:cxnSp macro="">
      <xdr:nvCxnSpPr>
        <xdr:cNvPr id="305" name="直線コネクタ 304">
          <a:extLst>
            <a:ext uri="{FF2B5EF4-FFF2-40B4-BE49-F238E27FC236}">
              <a16:creationId xmlns:a16="http://schemas.microsoft.com/office/drawing/2014/main" id="{06DC61D3-C4CA-4802-B598-1BB226B2EA9D}"/>
            </a:ext>
          </a:extLst>
        </xdr:cNvPr>
        <xdr:cNvCxnSpPr/>
      </xdr:nvCxnSpPr>
      <xdr:spPr>
        <a:xfrm>
          <a:off x="4020820" y="169941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160290</xdr:rowOff>
    </xdr:from>
    <xdr:ext cx="405111" cy="259045"/>
    <xdr:sp macro="" textlink="">
      <xdr:nvSpPr>
        <xdr:cNvPr id="306" name="【市民会館】&#10;有形固定資産減価償却率平均値テキスト">
          <a:extLst>
            <a:ext uri="{FF2B5EF4-FFF2-40B4-BE49-F238E27FC236}">
              <a16:creationId xmlns:a16="http://schemas.microsoft.com/office/drawing/2014/main" id="{576A1E54-F80E-4F33-AB49-A77279691524}"/>
            </a:ext>
          </a:extLst>
        </xdr:cNvPr>
        <xdr:cNvSpPr txBox="1"/>
      </xdr:nvSpPr>
      <xdr:spPr>
        <a:xfrm>
          <a:off x="4124960" y="174272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137413</xdr:rowOff>
    </xdr:from>
    <xdr:to>
      <xdr:col>24</xdr:col>
      <xdr:colOff>114300</xdr:colOff>
      <xdr:row>105</xdr:row>
      <xdr:rowOff>67563</xdr:rowOff>
    </xdr:to>
    <xdr:sp macro="" textlink="">
      <xdr:nvSpPr>
        <xdr:cNvPr id="307" name="フローチャート: 判断 306">
          <a:extLst>
            <a:ext uri="{FF2B5EF4-FFF2-40B4-BE49-F238E27FC236}">
              <a16:creationId xmlns:a16="http://schemas.microsoft.com/office/drawing/2014/main" id="{4EC9977E-C787-4C79-B3F0-985F39AC9F21}"/>
            </a:ext>
          </a:extLst>
        </xdr:cNvPr>
        <xdr:cNvSpPr/>
      </xdr:nvSpPr>
      <xdr:spPr>
        <a:xfrm>
          <a:off x="4036060" y="175719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91694</xdr:rowOff>
    </xdr:from>
    <xdr:to>
      <xdr:col>20</xdr:col>
      <xdr:colOff>38100</xdr:colOff>
      <xdr:row>105</xdr:row>
      <xdr:rowOff>21844</xdr:rowOff>
    </xdr:to>
    <xdr:sp macro="" textlink="">
      <xdr:nvSpPr>
        <xdr:cNvPr id="308" name="フローチャート: 判断 307">
          <a:extLst>
            <a:ext uri="{FF2B5EF4-FFF2-40B4-BE49-F238E27FC236}">
              <a16:creationId xmlns:a16="http://schemas.microsoft.com/office/drawing/2014/main" id="{DAA5AA5C-D520-4C13-BFF6-6AA3A72C3936}"/>
            </a:ext>
          </a:extLst>
        </xdr:cNvPr>
        <xdr:cNvSpPr/>
      </xdr:nvSpPr>
      <xdr:spPr>
        <a:xfrm>
          <a:off x="3312160" y="175262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61976</xdr:rowOff>
    </xdr:from>
    <xdr:to>
      <xdr:col>15</xdr:col>
      <xdr:colOff>101600</xdr:colOff>
      <xdr:row>103</xdr:row>
      <xdr:rowOff>163576</xdr:rowOff>
    </xdr:to>
    <xdr:sp macro="" textlink="">
      <xdr:nvSpPr>
        <xdr:cNvPr id="309" name="フローチャート: 判断 308">
          <a:extLst>
            <a:ext uri="{FF2B5EF4-FFF2-40B4-BE49-F238E27FC236}">
              <a16:creationId xmlns:a16="http://schemas.microsoft.com/office/drawing/2014/main" id="{144C8230-D506-48EE-83C2-5A7A239CD7F0}"/>
            </a:ext>
          </a:extLst>
        </xdr:cNvPr>
        <xdr:cNvSpPr/>
      </xdr:nvSpPr>
      <xdr:spPr>
        <a:xfrm>
          <a:off x="2514600" y="1732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91694</xdr:rowOff>
    </xdr:from>
    <xdr:to>
      <xdr:col>10</xdr:col>
      <xdr:colOff>165100</xdr:colOff>
      <xdr:row>104</xdr:row>
      <xdr:rowOff>21844</xdr:rowOff>
    </xdr:to>
    <xdr:sp macro="" textlink="">
      <xdr:nvSpPr>
        <xdr:cNvPr id="310" name="フローチャート: 判断 309">
          <a:extLst>
            <a:ext uri="{FF2B5EF4-FFF2-40B4-BE49-F238E27FC236}">
              <a16:creationId xmlns:a16="http://schemas.microsoft.com/office/drawing/2014/main" id="{16178D81-F510-4DC3-A126-2210D657F7EA}"/>
            </a:ext>
          </a:extLst>
        </xdr:cNvPr>
        <xdr:cNvSpPr/>
      </xdr:nvSpPr>
      <xdr:spPr>
        <a:xfrm>
          <a:off x="1739900" y="173586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45974</xdr:rowOff>
    </xdr:from>
    <xdr:to>
      <xdr:col>6</xdr:col>
      <xdr:colOff>38100</xdr:colOff>
      <xdr:row>103</xdr:row>
      <xdr:rowOff>147574</xdr:rowOff>
    </xdr:to>
    <xdr:sp macro="" textlink="">
      <xdr:nvSpPr>
        <xdr:cNvPr id="311" name="フローチャート: 判断 310">
          <a:extLst>
            <a:ext uri="{FF2B5EF4-FFF2-40B4-BE49-F238E27FC236}">
              <a16:creationId xmlns:a16="http://schemas.microsoft.com/office/drawing/2014/main" id="{7F538F8E-50FE-4934-AC78-5B42B15599F7}"/>
            </a:ext>
          </a:extLst>
        </xdr:cNvPr>
        <xdr:cNvSpPr/>
      </xdr:nvSpPr>
      <xdr:spPr>
        <a:xfrm>
          <a:off x="965200" y="173128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33A22596-10BF-42F0-93DD-7B43653735A1}"/>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E47569B4-FA9E-4343-9C28-D601B913B238}"/>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14C2EE7B-54C4-432A-8E96-1F4E6B84E8E9}"/>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82B150A5-1C19-47E7-9944-BFABE35E08D2}"/>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CE37791F-9C36-4619-8DF0-29B100FC0729}"/>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80263</xdr:rowOff>
    </xdr:from>
    <xdr:to>
      <xdr:col>24</xdr:col>
      <xdr:colOff>114300</xdr:colOff>
      <xdr:row>106</xdr:row>
      <xdr:rowOff>10413</xdr:rowOff>
    </xdr:to>
    <xdr:sp macro="" textlink="">
      <xdr:nvSpPr>
        <xdr:cNvPr id="317" name="楕円 316">
          <a:extLst>
            <a:ext uri="{FF2B5EF4-FFF2-40B4-BE49-F238E27FC236}">
              <a16:creationId xmlns:a16="http://schemas.microsoft.com/office/drawing/2014/main" id="{CF866A04-13E4-4477-8B5A-BD79D8406F67}"/>
            </a:ext>
          </a:extLst>
        </xdr:cNvPr>
        <xdr:cNvSpPr/>
      </xdr:nvSpPr>
      <xdr:spPr>
        <a:xfrm>
          <a:off x="4036060" y="176824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58690</xdr:rowOff>
    </xdr:from>
    <xdr:ext cx="405111" cy="259045"/>
    <xdr:sp macro="" textlink="">
      <xdr:nvSpPr>
        <xdr:cNvPr id="318" name="【市民会館】&#10;有形固定資産減価償却率該当値テキスト">
          <a:extLst>
            <a:ext uri="{FF2B5EF4-FFF2-40B4-BE49-F238E27FC236}">
              <a16:creationId xmlns:a16="http://schemas.microsoft.com/office/drawing/2014/main" id="{C2A8B098-76E2-440C-B777-DB54547F0E32}"/>
            </a:ext>
          </a:extLst>
        </xdr:cNvPr>
        <xdr:cNvSpPr txBox="1"/>
      </xdr:nvSpPr>
      <xdr:spPr>
        <a:xfrm>
          <a:off x="4124960" y="1766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52832</xdr:rowOff>
    </xdr:from>
    <xdr:to>
      <xdr:col>20</xdr:col>
      <xdr:colOff>38100</xdr:colOff>
      <xdr:row>105</xdr:row>
      <xdr:rowOff>154432</xdr:rowOff>
    </xdr:to>
    <xdr:sp macro="" textlink="">
      <xdr:nvSpPr>
        <xdr:cNvPr id="319" name="楕円 318">
          <a:extLst>
            <a:ext uri="{FF2B5EF4-FFF2-40B4-BE49-F238E27FC236}">
              <a16:creationId xmlns:a16="http://schemas.microsoft.com/office/drawing/2014/main" id="{7110BCFA-86E7-43BF-A3CC-667784F0D8BC}"/>
            </a:ext>
          </a:extLst>
        </xdr:cNvPr>
        <xdr:cNvSpPr/>
      </xdr:nvSpPr>
      <xdr:spPr>
        <a:xfrm>
          <a:off x="3312160" y="176550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103632</xdr:rowOff>
    </xdr:from>
    <xdr:to>
      <xdr:col>24</xdr:col>
      <xdr:colOff>63500</xdr:colOff>
      <xdr:row>105</xdr:row>
      <xdr:rowOff>131063</xdr:rowOff>
    </xdr:to>
    <xdr:cxnSp macro="">
      <xdr:nvCxnSpPr>
        <xdr:cNvPr id="320" name="直線コネクタ 319">
          <a:extLst>
            <a:ext uri="{FF2B5EF4-FFF2-40B4-BE49-F238E27FC236}">
              <a16:creationId xmlns:a16="http://schemas.microsoft.com/office/drawing/2014/main" id="{D1ED7387-797D-41CB-9A36-27EC9D47D975}"/>
            </a:ext>
          </a:extLst>
        </xdr:cNvPr>
        <xdr:cNvCxnSpPr/>
      </xdr:nvCxnSpPr>
      <xdr:spPr>
        <a:xfrm>
          <a:off x="3355340" y="17705832"/>
          <a:ext cx="73152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148844</xdr:rowOff>
    </xdr:from>
    <xdr:to>
      <xdr:col>15</xdr:col>
      <xdr:colOff>101600</xdr:colOff>
      <xdr:row>105</xdr:row>
      <xdr:rowOff>78994</xdr:rowOff>
    </xdr:to>
    <xdr:sp macro="" textlink="">
      <xdr:nvSpPr>
        <xdr:cNvPr id="321" name="楕円 320">
          <a:extLst>
            <a:ext uri="{FF2B5EF4-FFF2-40B4-BE49-F238E27FC236}">
              <a16:creationId xmlns:a16="http://schemas.microsoft.com/office/drawing/2014/main" id="{F6E50C1E-F78A-4B84-A690-A0F70D9A3044}"/>
            </a:ext>
          </a:extLst>
        </xdr:cNvPr>
        <xdr:cNvSpPr/>
      </xdr:nvSpPr>
      <xdr:spPr>
        <a:xfrm>
          <a:off x="2514600" y="175834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28194</xdr:rowOff>
    </xdr:from>
    <xdr:to>
      <xdr:col>19</xdr:col>
      <xdr:colOff>177800</xdr:colOff>
      <xdr:row>105</xdr:row>
      <xdr:rowOff>103632</xdr:rowOff>
    </xdr:to>
    <xdr:cxnSp macro="">
      <xdr:nvCxnSpPr>
        <xdr:cNvPr id="322" name="直線コネクタ 321">
          <a:extLst>
            <a:ext uri="{FF2B5EF4-FFF2-40B4-BE49-F238E27FC236}">
              <a16:creationId xmlns:a16="http://schemas.microsoft.com/office/drawing/2014/main" id="{8BB9A334-5702-4AFA-80B1-6F76A9F36833}"/>
            </a:ext>
          </a:extLst>
        </xdr:cNvPr>
        <xdr:cNvCxnSpPr/>
      </xdr:nvCxnSpPr>
      <xdr:spPr>
        <a:xfrm>
          <a:off x="2565400" y="17630394"/>
          <a:ext cx="78994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80263</xdr:rowOff>
    </xdr:from>
    <xdr:to>
      <xdr:col>10</xdr:col>
      <xdr:colOff>165100</xdr:colOff>
      <xdr:row>105</xdr:row>
      <xdr:rowOff>10413</xdr:rowOff>
    </xdr:to>
    <xdr:sp macro="" textlink="">
      <xdr:nvSpPr>
        <xdr:cNvPr id="323" name="楕円 322">
          <a:extLst>
            <a:ext uri="{FF2B5EF4-FFF2-40B4-BE49-F238E27FC236}">
              <a16:creationId xmlns:a16="http://schemas.microsoft.com/office/drawing/2014/main" id="{3580BE70-136D-4B7D-A534-B5734D464531}"/>
            </a:ext>
          </a:extLst>
        </xdr:cNvPr>
        <xdr:cNvSpPr/>
      </xdr:nvSpPr>
      <xdr:spPr>
        <a:xfrm>
          <a:off x="1739900" y="175148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131063</xdr:rowOff>
    </xdr:from>
    <xdr:to>
      <xdr:col>15</xdr:col>
      <xdr:colOff>50800</xdr:colOff>
      <xdr:row>105</xdr:row>
      <xdr:rowOff>28194</xdr:rowOff>
    </xdr:to>
    <xdr:cxnSp macro="">
      <xdr:nvCxnSpPr>
        <xdr:cNvPr id="324" name="直線コネクタ 323">
          <a:extLst>
            <a:ext uri="{FF2B5EF4-FFF2-40B4-BE49-F238E27FC236}">
              <a16:creationId xmlns:a16="http://schemas.microsoft.com/office/drawing/2014/main" id="{FF401542-B3FD-419F-898B-DB8D9410AF62}"/>
            </a:ext>
          </a:extLst>
        </xdr:cNvPr>
        <xdr:cNvCxnSpPr/>
      </xdr:nvCxnSpPr>
      <xdr:spPr>
        <a:xfrm>
          <a:off x="1790700" y="17565623"/>
          <a:ext cx="7747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61976</xdr:rowOff>
    </xdr:from>
    <xdr:to>
      <xdr:col>6</xdr:col>
      <xdr:colOff>38100</xdr:colOff>
      <xdr:row>104</xdr:row>
      <xdr:rowOff>163576</xdr:rowOff>
    </xdr:to>
    <xdr:sp macro="" textlink="">
      <xdr:nvSpPr>
        <xdr:cNvPr id="325" name="楕円 324">
          <a:extLst>
            <a:ext uri="{FF2B5EF4-FFF2-40B4-BE49-F238E27FC236}">
              <a16:creationId xmlns:a16="http://schemas.microsoft.com/office/drawing/2014/main" id="{411E746D-AFFE-41BB-A67D-BADF3A452E61}"/>
            </a:ext>
          </a:extLst>
        </xdr:cNvPr>
        <xdr:cNvSpPr/>
      </xdr:nvSpPr>
      <xdr:spPr>
        <a:xfrm>
          <a:off x="965200" y="174965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112776</xdr:rowOff>
    </xdr:from>
    <xdr:to>
      <xdr:col>10</xdr:col>
      <xdr:colOff>114300</xdr:colOff>
      <xdr:row>104</xdr:row>
      <xdr:rowOff>131063</xdr:rowOff>
    </xdr:to>
    <xdr:cxnSp macro="">
      <xdr:nvCxnSpPr>
        <xdr:cNvPr id="326" name="直線コネクタ 325">
          <a:extLst>
            <a:ext uri="{FF2B5EF4-FFF2-40B4-BE49-F238E27FC236}">
              <a16:creationId xmlns:a16="http://schemas.microsoft.com/office/drawing/2014/main" id="{96ECB9E5-8C86-4F6E-B97F-DD2D0E9C4CE1}"/>
            </a:ext>
          </a:extLst>
        </xdr:cNvPr>
        <xdr:cNvCxnSpPr/>
      </xdr:nvCxnSpPr>
      <xdr:spPr>
        <a:xfrm>
          <a:off x="1008380" y="17547336"/>
          <a:ext cx="78232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38371</xdr:rowOff>
    </xdr:from>
    <xdr:ext cx="405111" cy="259045"/>
    <xdr:sp macro="" textlink="">
      <xdr:nvSpPr>
        <xdr:cNvPr id="327" name="n_1aveValue【市民会館】&#10;有形固定資産減価償却率">
          <a:extLst>
            <a:ext uri="{FF2B5EF4-FFF2-40B4-BE49-F238E27FC236}">
              <a16:creationId xmlns:a16="http://schemas.microsoft.com/office/drawing/2014/main" id="{969754BE-298A-40EF-9BD4-1D313E66A3E1}"/>
            </a:ext>
          </a:extLst>
        </xdr:cNvPr>
        <xdr:cNvSpPr txBox="1"/>
      </xdr:nvSpPr>
      <xdr:spPr>
        <a:xfrm>
          <a:off x="3170564" y="1730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8653</xdr:rowOff>
    </xdr:from>
    <xdr:ext cx="405111" cy="259045"/>
    <xdr:sp macro="" textlink="">
      <xdr:nvSpPr>
        <xdr:cNvPr id="328" name="n_2aveValue【市民会館】&#10;有形固定資産減価償却率">
          <a:extLst>
            <a:ext uri="{FF2B5EF4-FFF2-40B4-BE49-F238E27FC236}">
              <a16:creationId xmlns:a16="http://schemas.microsoft.com/office/drawing/2014/main" id="{448B248D-BC3C-477D-830B-DAC94E4F5F4A}"/>
            </a:ext>
          </a:extLst>
        </xdr:cNvPr>
        <xdr:cNvSpPr txBox="1"/>
      </xdr:nvSpPr>
      <xdr:spPr>
        <a:xfrm>
          <a:off x="2385704" y="1710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38371</xdr:rowOff>
    </xdr:from>
    <xdr:ext cx="405111" cy="259045"/>
    <xdr:sp macro="" textlink="">
      <xdr:nvSpPr>
        <xdr:cNvPr id="329" name="n_3aveValue【市民会館】&#10;有形固定資産減価償却率">
          <a:extLst>
            <a:ext uri="{FF2B5EF4-FFF2-40B4-BE49-F238E27FC236}">
              <a16:creationId xmlns:a16="http://schemas.microsoft.com/office/drawing/2014/main" id="{DF328759-AD48-41FA-9C96-8476BD5A400A}"/>
            </a:ext>
          </a:extLst>
        </xdr:cNvPr>
        <xdr:cNvSpPr txBox="1"/>
      </xdr:nvSpPr>
      <xdr:spPr>
        <a:xfrm>
          <a:off x="1611004" y="1713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164101</xdr:rowOff>
    </xdr:from>
    <xdr:ext cx="405111" cy="259045"/>
    <xdr:sp macro="" textlink="">
      <xdr:nvSpPr>
        <xdr:cNvPr id="330" name="n_4aveValue【市民会館】&#10;有形固定資産減価償却率">
          <a:extLst>
            <a:ext uri="{FF2B5EF4-FFF2-40B4-BE49-F238E27FC236}">
              <a16:creationId xmlns:a16="http://schemas.microsoft.com/office/drawing/2014/main" id="{811A7767-EDF1-4995-9240-F23949BFBBA1}"/>
            </a:ext>
          </a:extLst>
        </xdr:cNvPr>
        <xdr:cNvSpPr txBox="1"/>
      </xdr:nvSpPr>
      <xdr:spPr>
        <a:xfrm>
          <a:off x="836304" y="1709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145559</xdr:rowOff>
    </xdr:from>
    <xdr:ext cx="405111" cy="259045"/>
    <xdr:sp macro="" textlink="">
      <xdr:nvSpPr>
        <xdr:cNvPr id="331" name="n_1mainValue【市民会館】&#10;有形固定資産減価償却率">
          <a:extLst>
            <a:ext uri="{FF2B5EF4-FFF2-40B4-BE49-F238E27FC236}">
              <a16:creationId xmlns:a16="http://schemas.microsoft.com/office/drawing/2014/main" id="{CE03B01B-B9F4-49EB-96D4-19178FC80CC8}"/>
            </a:ext>
          </a:extLst>
        </xdr:cNvPr>
        <xdr:cNvSpPr txBox="1"/>
      </xdr:nvSpPr>
      <xdr:spPr>
        <a:xfrm>
          <a:off x="3170564" y="1774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70121</xdr:rowOff>
    </xdr:from>
    <xdr:ext cx="405111" cy="259045"/>
    <xdr:sp macro="" textlink="">
      <xdr:nvSpPr>
        <xdr:cNvPr id="332" name="n_2mainValue【市民会館】&#10;有形固定資産減価償却率">
          <a:extLst>
            <a:ext uri="{FF2B5EF4-FFF2-40B4-BE49-F238E27FC236}">
              <a16:creationId xmlns:a16="http://schemas.microsoft.com/office/drawing/2014/main" id="{5A6D9CDF-B1B2-4D87-AC65-C12B17383B7E}"/>
            </a:ext>
          </a:extLst>
        </xdr:cNvPr>
        <xdr:cNvSpPr txBox="1"/>
      </xdr:nvSpPr>
      <xdr:spPr>
        <a:xfrm>
          <a:off x="2385704" y="1767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1540</xdr:rowOff>
    </xdr:from>
    <xdr:ext cx="405111" cy="259045"/>
    <xdr:sp macro="" textlink="">
      <xdr:nvSpPr>
        <xdr:cNvPr id="333" name="n_3mainValue【市民会館】&#10;有形固定資産減価償却率">
          <a:extLst>
            <a:ext uri="{FF2B5EF4-FFF2-40B4-BE49-F238E27FC236}">
              <a16:creationId xmlns:a16="http://schemas.microsoft.com/office/drawing/2014/main" id="{D0B69165-B526-4AB7-8F94-80960BC0813A}"/>
            </a:ext>
          </a:extLst>
        </xdr:cNvPr>
        <xdr:cNvSpPr txBox="1"/>
      </xdr:nvSpPr>
      <xdr:spPr>
        <a:xfrm>
          <a:off x="1611004" y="17603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154703</xdr:rowOff>
    </xdr:from>
    <xdr:ext cx="405111" cy="259045"/>
    <xdr:sp macro="" textlink="">
      <xdr:nvSpPr>
        <xdr:cNvPr id="334" name="n_4mainValue【市民会館】&#10;有形固定資産減価償却率">
          <a:extLst>
            <a:ext uri="{FF2B5EF4-FFF2-40B4-BE49-F238E27FC236}">
              <a16:creationId xmlns:a16="http://schemas.microsoft.com/office/drawing/2014/main" id="{B5E933D7-FDF7-46B5-A58A-4418785DC251}"/>
            </a:ext>
          </a:extLst>
        </xdr:cNvPr>
        <xdr:cNvSpPr txBox="1"/>
      </xdr:nvSpPr>
      <xdr:spPr>
        <a:xfrm>
          <a:off x="836304" y="1758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ABC6C582-013B-48BC-A23B-0FAF1B1D978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C6294FC2-0A97-4C6C-A8C5-8299386EDFB3}"/>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F64E8B3A-176A-4A31-BC21-900020C372A2}"/>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8ABA4E0E-C776-4285-BE2F-CCF20EABC8AF}"/>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3071F20B-CB43-46CF-B4FD-C8035804BE96}"/>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7D2727E8-470C-415E-BD43-BBA555D23652}"/>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79471AB3-C191-477A-938C-56AA6AA0C84E}"/>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0A8EFA7F-91A7-4B77-8322-061521AF2FB2}"/>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a:extLst>
            <a:ext uri="{FF2B5EF4-FFF2-40B4-BE49-F238E27FC236}">
              <a16:creationId xmlns:a16="http://schemas.microsoft.com/office/drawing/2014/main" id="{F68C0853-9156-4E06-B302-B79C18711ACA}"/>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a:extLst>
            <a:ext uri="{FF2B5EF4-FFF2-40B4-BE49-F238E27FC236}">
              <a16:creationId xmlns:a16="http://schemas.microsoft.com/office/drawing/2014/main" id="{8A2E5875-1849-4539-96DB-3373C6E367D5}"/>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45" name="テキスト ボックス 344">
          <a:extLst>
            <a:ext uri="{FF2B5EF4-FFF2-40B4-BE49-F238E27FC236}">
              <a16:creationId xmlns:a16="http://schemas.microsoft.com/office/drawing/2014/main" id="{D74B1429-A61A-4C2B-9C94-224F7835309F}"/>
            </a:ext>
          </a:extLst>
        </xdr:cNvPr>
        <xdr:cNvSpPr txBox="1"/>
      </xdr:nvSpPr>
      <xdr:spPr>
        <a:xfrm>
          <a:off x="54053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a:extLst>
            <a:ext uri="{FF2B5EF4-FFF2-40B4-BE49-F238E27FC236}">
              <a16:creationId xmlns:a16="http://schemas.microsoft.com/office/drawing/2014/main" id="{78BF0E46-156D-4373-9287-E2B4855EA258}"/>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a:extLst>
            <a:ext uri="{FF2B5EF4-FFF2-40B4-BE49-F238E27FC236}">
              <a16:creationId xmlns:a16="http://schemas.microsoft.com/office/drawing/2014/main" id="{64189307-7DAE-4F9F-BB3D-A140603B2C99}"/>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a:extLst>
            <a:ext uri="{FF2B5EF4-FFF2-40B4-BE49-F238E27FC236}">
              <a16:creationId xmlns:a16="http://schemas.microsoft.com/office/drawing/2014/main" id="{799A43EE-4EF1-4A76-8B9A-A28FA84EA141}"/>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a:extLst>
            <a:ext uri="{FF2B5EF4-FFF2-40B4-BE49-F238E27FC236}">
              <a16:creationId xmlns:a16="http://schemas.microsoft.com/office/drawing/2014/main" id="{310A278F-0AA6-4835-9F2F-A56C88F1E28D}"/>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a:extLst>
            <a:ext uri="{FF2B5EF4-FFF2-40B4-BE49-F238E27FC236}">
              <a16:creationId xmlns:a16="http://schemas.microsoft.com/office/drawing/2014/main" id="{E922C716-6F7C-41C7-9AE9-E1251F1169F2}"/>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a:extLst>
            <a:ext uri="{FF2B5EF4-FFF2-40B4-BE49-F238E27FC236}">
              <a16:creationId xmlns:a16="http://schemas.microsoft.com/office/drawing/2014/main" id="{1B77EFB0-5A2B-448A-812D-3BF29D185BF3}"/>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a:extLst>
            <a:ext uri="{FF2B5EF4-FFF2-40B4-BE49-F238E27FC236}">
              <a16:creationId xmlns:a16="http://schemas.microsoft.com/office/drawing/2014/main" id="{385C4B36-74CD-4ABD-96EF-B1C3E970AE57}"/>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a:extLst>
            <a:ext uri="{FF2B5EF4-FFF2-40B4-BE49-F238E27FC236}">
              <a16:creationId xmlns:a16="http://schemas.microsoft.com/office/drawing/2014/main" id="{016B732C-86A7-45C5-A48A-1EB18A62D6A8}"/>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a:extLst>
            <a:ext uri="{FF2B5EF4-FFF2-40B4-BE49-F238E27FC236}">
              <a16:creationId xmlns:a16="http://schemas.microsoft.com/office/drawing/2014/main" id="{90E8F07F-1329-4C89-B0C0-8348F4D2575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a:extLst>
            <a:ext uri="{FF2B5EF4-FFF2-40B4-BE49-F238E27FC236}">
              <a16:creationId xmlns:a16="http://schemas.microsoft.com/office/drawing/2014/main" id="{CE937CA3-8DF4-44FA-BC7E-8422F2073F5C}"/>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DDFB1C47-EF82-484A-B9A4-E730F0C93B59}"/>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60679C62-D50B-4B8B-8AB7-0F44ADA27DB7}"/>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B7FE5304-7697-4B08-8A5F-AD7778565A67}"/>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49530</xdr:rowOff>
    </xdr:from>
    <xdr:to>
      <xdr:col>54</xdr:col>
      <xdr:colOff>189865</xdr:colOff>
      <xdr:row>108</xdr:row>
      <xdr:rowOff>133350</xdr:rowOff>
    </xdr:to>
    <xdr:cxnSp macro="">
      <xdr:nvCxnSpPr>
        <xdr:cNvPr id="359" name="直線コネクタ 358">
          <a:extLst>
            <a:ext uri="{FF2B5EF4-FFF2-40B4-BE49-F238E27FC236}">
              <a16:creationId xmlns:a16="http://schemas.microsoft.com/office/drawing/2014/main" id="{18A28C27-7096-46DD-AD37-B57C4B08AB73}"/>
            </a:ext>
          </a:extLst>
        </xdr:cNvPr>
        <xdr:cNvCxnSpPr/>
      </xdr:nvCxnSpPr>
      <xdr:spPr>
        <a:xfrm flipV="1">
          <a:off x="9219565" y="1698117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137177</xdr:rowOff>
    </xdr:from>
    <xdr:ext cx="469744" cy="259045"/>
    <xdr:sp macro="" textlink="">
      <xdr:nvSpPr>
        <xdr:cNvPr id="360" name="【市民会館】&#10;一人当たり面積最小値テキスト">
          <a:extLst>
            <a:ext uri="{FF2B5EF4-FFF2-40B4-BE49-F238E27FC236}">
              <a16:creationId xmlns:a16="http://schemas.microsoft.com/office/drawing/2014/main" id="{9B1CD284-8270-4529-93D1-13430B2BC261}"/>
            </a:ext>
          </a:extLst>
        </xdr:cNvPr>
        <xdr:cNvSpPr txBox="1"/>
      </xdr:nvSpPr>
      <xdr:spPr>
        <a:xfrm>
          <a:off x="9258300"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133350</xdr:rowOff>
    </xdr:from>
    <xdr:to>
      <xdr:col>55</xdr:col>
      <xdr:colOff>88900</xdr:colOff>
      <xdr:row>108</xdr:row>
      <xdr:rowOff>133350</xdr:rowOff>
    </xdr:to>
    <xdr:cxnSp macro="">
      <xdr:nvCxnSpPr>
        <xdr:cNvPr id="361" name="直線コネクタ 360">
          <a:extLst>
            <a:ext uri="{FF2B5EF4-FFF2-40B4-BE49-F238E27FC236}">
              <a16:creationId xmlns:a16="http://schemas.microsoft.com/office/drawing/2014/main" id="{B5B2E129-A292-4D95-AD74-D15F739C5C61}"/>
            </a:ext>
          </a:extLst>
        </xdr:cNvPr>
        <xdr:cNvCxnSpPr/>
      </xdr:nvCxnSpPr>
      <xdr:spPr>
        <a:xfrm>
          <a:off x="9154160" y="18238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167657</xdr:rowOff>
    </xdr:from>
    <xdr:ext cx="469744" cy="259045"/>
    <xdr:sp macro="" textlink="">
      <xdr:nvSpPr>
        <xdr:cNvPr id="362" name="【市民会館】&#10;一人当たり面積最大値テキスト">
          <a:extLst>
            <a:ext uri="{FF2B5EF4-FFF2-40B4-BE49-F238E27FC236}">
              <a16:creationId xmlns:a16="http://schemas.microsoft.com/office/drawing/2014/main" id="{03D791B3-5768-40FB-A8A5-5FFA07DE9449}"/>
            </a:ext>
          </a:extLst>
        </xdr:cNvPr>
        <xdr:cNvSpPr txBox="1"/>
      </xdr:nvSpPr>
      <xdr:spPr>
        <a:xfrm>
          <a:off x="9258300" y="167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49530</xdr:rowOff>
    </xdr:from>
    <xdr:to>
      <xdr:col>55</xdr:col>
      <xdr:colOff>88900</xdr:colOff>
      <xdr:row>101</xdr:row>
      <xdr:rowOff>49530</xdr:rowOff>
    </xdr:to>
    <xdr:cxnSp macro="">
      <xdr:nvCxnSpPr>
        <xdr:cNvPr id="363" name="直線コネクタ 362">
          <a:extLst>
            <a:ext uri="{FF2B5EF4-FFF2-40B4-BE49-F238E27FC236}">
              <a16:creationId xmlns:a16="http://schemas.microsoft.com/office/drawing/2014/main" id="{C88226C5-207A-4A95-9500-175F27A22FC3}"/>
            </a:ext>
          </a:extLst>
        </xdr:cNvPr>
        <xdr:cNvCxnSpPr/>
      </xdr:nvCxnSpPr>
      <xdr:spPr>
        <a:xfrm>
          <a:off x="9154160" y="1698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114316</xdr:rowOff>
    </xdr:from>
    <xdr:ext cx="469744" cy="259045"/>
    <xdr:sp macro="" textlink="">
      <xdr:nvSpPr>
        <xdr:cNvPr id="364" name="【市民会館】&#10;一人当たり面積平均値テキスト">
          <a:extLst>
            <a:ext uri="{FF2B5EF4-FFF2-40B4-BE49-F238E27FC236}">
              <a16:creationId xmlns:a16="http://schemas.microsoft.com/office/drawing/2014/main" id="{49A485F0-2C6B-4A27-83FA-D0FF383EE46B}"/>
            </a:ext>
          </a:extLst>
        </xdr:cNvPr>
        <xdr:cNvSpPr txBox="1"/>
      </xdr:nvSpPr>
      <xdr:spPr>
        <a:xfrm>
          <a:off x="9258300" y="17548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135889</xdr:rowOff>
    </xdr:from>
    <xdr:to>
      <xdr:col>55</xdr:col>
      <xdr:colOff>50800</xdr:colOff>
      <xdr:row>105</xdr:row>
      <xdr:rowOff>66039</xdr:rowOff>
    </xdr:to>
    <xdr:sp macro="" textlink="">
      <xdr:nvSpPr>
        <xdr:cNvPr id="365" name="フローチャート: 判断 364">
          <a:extLst>
            <a:ext uri="{FF2B5EF4-FFF2-40B4-BE49-F238E27FC236}">
              <a16:creationId xmlns:a16="http://schemas.microsoft.com/office/drawing/2014/main" id="{985811C9-B077-4F25-8085-E218F44886CF}"/>
            </a:ext>
          </a:extLst>
        </xdr:cNvPr>
        <xdr:cNvSpPr/>
      </xdr:nvSpPr>
      <xdr:spPr>
        <a:xfrm>
          <a:off x="9192260" y="175704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366" name="フローチャート: 判断 365">
          <a:extLst>
            <a:ext uri="{FF2B5EF4-FFF2-40B4-BE49-F238E27FC236}">
              <a16:creationId xmlns:a16="http://schemas.microsoft.com/office/drawing/2014/main" id="{9A7508FC-BF47-49C6-A938-0905F7858E6F}"/>
            </a:ext>
          </a:extLst>
        </xdr:cNvPr>
        <xdr:cNvSpPr/>
      </xdr:nvSpPr>
      <xdr:spPr>
        <a:xfrm>
          <a:off x="844550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139700</xdr:rowOff>
    </xdr:from>
    <xdr:to>
      <xdr:col>46</xdr:col>
      <xdr:colOff>38100</xdr:colOff>
      <xdr:row>106</xdr:row>
      <xdr:rowOff>69850</xdr:rowOff>
    </xdr:to>
    <xdr:sp macro="" textlink="">
      <xdr:nvSpPr>
        <xdr:cNvPr id="367" name="フローチャート: 判断 366">
          <a:extLst>
            <a:ext uri="{FF2B5EF4-FFF2-40B4-BE49-F238E27FC236}">
              <a16:creationId xmlns:a16="http://schemas.microsoft.com/office/drawing/2014/main" id="{47B43A33-50B9-4BAC-AA61-B97010A3BFB8}"/>
            </a:ext>
          </a:extLst>
        </xdr:cNvPr>
        <xdr:cNvSpPr/>
      </xdr:nvSpPr>
      <xdr:spPr>
        <a:xfrm>
          <a:off x="7670800" y="177419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120650</xdr:rowOff>
    </xdr:from>
    <xdr:to>
      <xdr:col>41</xdr:col>
      <xdr:colOff>101600</xdr:colOff>
      <xdr:row>105</xdr:row>
      <xdr:rowOff>50800</xdr:rowOff>
    </xdr:to>
    <xdr:sp macro="" textlink="">
      <xdr:nvSpPr>
        <xdr:cNvPr id="368" name="フローチャート: 判断 367">
          <a:extLst>
            <a:ext uri="{FF2B5EF4-FFF2-40B4-BE49-F238E27FC236}">
              <a16:creationId xmlns:a16="http://schemas.microsoft.com/office/drawing/2014/main" id="{624E7A71-22A1-488C-965D-FB2AD47F9109}"/>
            </a:ext>
          </a:extLst>
        </xdr:cNvPr>
        <xdr:cNvSpPr/>
      </xdr:nvSpPr>
      <xdr:spPr>
        <a:xfrm>
          <a:off x="6873240" y="1755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369" name="フローチャート: 判断 368">
          <a:extLst>
            <a:ext uri="{FF2B5EF4-FFF2-40B4-BE49-F238E27FC236}">
              <a16:creationId xmlns:a16="http://schemas.microsoft.com/office/drawing/2014/main" id="{D8CDBDF0-7763-4A76-8B43-96855C4E5494}"/>
            </a:ext>
          </a:extLst>
        </xdr:cNvPr>
        <xdr:cNvSpPr/>
      </xdr:nvSpPr>
      <xdr:spPr>
        <a:xfrm>
          <a:off x="6098540" y="17574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D7E7E4BF-9A76-4D7F-911B-334EE3F42A84}"/>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323473EF-B355-4EA2-A3CD-272A640713E7}"/>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60701ABF-B9E5-4987-A67D-A43C8F963F47}"/>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B9892E94-017C-4EBC-AE12-EA0CE164750D}"/>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8ED91CF-4A8A-46B7-90DD-632AA64D5816}"/>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71120</xdr:rowOff>
    </xdr:from>
    <xdr:to>
      <xdr:col>55</xdr:col>
      <xdr:colOff>50800</xdr:colOff>
      <xdr:row>105</xdr:row>
      <xdr:rowOff>1270</xdr:rowOff>
    </xdr:to>
    <xdr:sp macro="" textlink="">
      <xdr:nvSpPr>
        <xdr:cNvPr id="375" name="楕円 374">
          <a:extLst>
            <a:ext uri="{FF2B5EF4-FFF2-40B4-BE49-F238E27FC236}">
              <a16:creationId xmlns:a16="http://schemas.microsoft.com/office/drawing/2014/main" id="{B9F5517E-7E02-454E-B978-2E8A696B8C5B}"/>
            </a:ext>
          </a:extLst>
        </xdr:cNvPr>
        <xdr:cNvSpPr/>
      </xdr:nvSpPr>
      <xdr:spPr>
        <a:xfrm>
          <a:off x="9192260" y="17505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93997</xdr:rowOff>
    </xdr:from>
    <xdr:ext cx="469744" cy="259045"/>
    <xdr:sp macro="" textlink="">
      <xdr:nvSpPr>
        <xdr:cNvPr id="376" name="【市民会館】&#10;一人当たり面積該当値テキスト">
          <a:extLst>
            <a:ext uri="{FF2B5EF4-FFF2-40B4-BE49-F238E27FC236}">
              <a16:creationId xmlns:a16="http://schemas.microsoft.com/office/drawing/2014/main" id="{BEEC4936-E5D8-435D-8B75-99B4977F5C8E}"/>
            </a:ext>
          </a:extLst>
        </xdr:cNvPr>
        <xdr:cNvSpPr txBox="1"/>
      </xdr:nvSpPr>
      <xdr:spPr>
        <a:xfrm>
          <a:off x="9258300" y="1736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93980</xdr:rowOff>
    </xdr:from>
    <xdr:to>
      <xdr:col>50</xdr:col>
      <xdr:colOff>165100</xdr:colOff>
      <xdr:row>105</xdr:row>
      <xdr:rowOff>24130</xdr:rowOff>
    </xdr:to>
    <xdr:sp macro="" textlink="">
      <xdr:nvSpPr>
        <xdr:cNvPr id="377" name="楕円 376">
          <a:extLst>
            <a:ext uri="{FF2B5EF4-FFF2-40B4-BE49-F238E27FC236}">
              <a16:creationId xmlns:a16="http://schemas.microsoft.com/office/drawing/2014/main" id="{4332B552-4634-45C9-B05B-B139CF9CCA42}"/>
            </a:ext>
          </a:extLst>
        </xdr:cNvPr>
        <xdr:cNvSpPr/>
      </xdr:nvSpPr>
      <xdr:spPr>
        <a:xfrm>
          <a:off x="8445500" y="17528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121920</xdr:rowOff>
    </xdr:from>
    <xdr:to>
      <xdr:col>55</xdr:col>
      <xdr:colOff>0</xdr:colOff>
      <xdr:row>104</xdr:row>
      <xdr:rowOff>144780</xdr:rowOff>
    </xdr:to>
    <xdr:cxnSp macro="">
      <xdr:nvCxnSpPr>
        <xdr:cNvPr id="378" name="直線コネクタ 377">
          <a:extLst>
            <a:ext uri="{FF2B5EF4-FFF2-40B4-BE49-F238E27FC236}">
              <a16:creationId xmlns:a16="http://schemas.microsoft.com/office/drawing/2014/main" id="{61BF9261-4ACC-46EF-B0CB-9472AD407314}"/>
            </a:ext>
          </a:extLst>
        </xdr:cNvPr>
        <xdr:cNvCxnSpPr/>
      </xdr:nvCxnSpPr>
      <xdr:spPr>
        <a:xfrm flipV="1">
          <a:off x="8496300" y="17556480"/>
          <a:ext cx="7239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120650</xdr:rowOff>
    </xdr:from>
    <xdr:to>
      <xdr:col>46</xdr:col>
      <xdr:colOff>38100</xdr:colOff>
      <xdr:row>105</xdr:row>
      <xdr:rowOff>50800</xdr:rowOff>
    </xdr:to>
    <xdr:sp macro="" textlink="">
      <xdr:nvSpPr>
        <xdr:cNvPr id="379" name="楕円 378">
          <a:extLst>
            <a:ext uri="{FF2B5EF4-FFF2-40B4-BE49-F238E27FC236}">
              <a16:creationId xmlns:a16="http://schemas.microsoft.com/office/drawing/2014/main" id="{5E1871F5-8C26-48FA-A074-E0713D236C3A}"/>
            </a:ext>
          </a:extLst>
        </xdr:cNvPr>
        <xdr:cNvSpPr/>
      </xdr:nvSpPr>
      <xdr:spPr>
        <a:xfrm>
          <a:off x="7670800" y="17555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144780</xdr:rowOff>
    </xdr:from>
    <xdr:to>
      <xdr:col>50</xdr:col>
      <xdr:colOff>114300</xdr:colOff>
      <xdr:row>105</xdr:row>
      <xdr:rowOff>0</xdr:rowOff>
    </xdr:to>
    <xdr:cxnSp macro="">
      <xdr:nvCxnSpPr>
        <xdr:cNvPr id="380" name="直線コネクタ 379">
          <a:extLst>
            <a:ext uri="{FF2B5EF4-FFF2-40B4-BE49-F238E27FC236}">
              <a16:creationId xmlns:a16="http://schemas.microsoft.com/office/drawing/2014/main" id="{31FE39F9-BC31-4676-9EE3-4EFD630BFB5E}"/>
            </a:ext>
          </a:extLst>
        </xdr:cNvPr>
        <xdr:cNvCxnSpPr/>
      </xdr:nvCxnSpPr>
      <xdr:spPr>
        <a:xfrm flipV="1">
          <a:off x="7713980" y="17579340"/>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143511</xdr:rowOff>
    </xdr:from>
    <xdr:to>
      <xdr:col>41</xdr:col>
      <xdr:colOff>101600</xdr:colOff>
      <xdr:row>105</xdr:row>
      <xdr:rowOff>73661</xdr:rowOff>
    </xdr:to>
    <xdr:sp macro="" textlink="">
      <xdr:nvSpPr>
        <xdr:cNvPr id="381" name="楕円 380">
          <a:extLst>
            <a:ext uri="{FF2B5EF4-FFF2-40B4-BE49-F238E27FC236}">
              <a16:creationId xmlns:a16="http://schemas.microsoft.com/office/drawing/2014/main" id="{4FEF1822-A970-477E-811A-0B2702CBB0F9}"/>
            </a:ext>
          </a:extLst>
        </xdr:cNvPr>
        <xdr:cNvSpPr/>
      </xdr:nvSpPr>
      <xdr:spPr>
        <a:xfrm>
          <a:off x="6873240" y="175780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0</xdr:rowOff>
    </xdr:from>
    <xdr:to>
      <xdr:col>45</xdr:col>
      <xdr:colOff>177800</xdr:colOff>
      <xdr:row>105</xdr:row>
      <xdr:rowOff>22861</xdr:rowOff>
    </xdr:to>
    <xdr:cxnSp macro="">
      <xdr:nvCxnSpPr>
        <xdr:cNvPr id="382" name="直線コネクタ 381">
          <a:extLst>
            <a:ext uri="{FF2B5EF4-FFF2-40B4-BE49-F238E27FC236}">
              <a16:creationId xmlns:a16="http://schemas.microsoft.com/office/drawing/2014/main" id="{716AA889-9524-49D6-9C36-D0CE07A6A5D9}"/>
            </a:ext>
          </a:extLst>
        </xdr:cNvPr>
        <xdr:cNvCxnSpPr/>
      </xdr:nvCxnSpPr>
      <xdr:spPr>
        <a:xfrm flipV="1">
          <a:off x="6924040" y="17602200"/>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170180</xdr:rowOff>
    </xdr:from>
    <xdr:to>
      <xdr:col>36</xdr:col>
      <xdr:colOff>165100</xdr:colOff>
      <xdr:row>105</xdr:row>
      <xdr:rowOff>100330</xdr:rowOff>
    </xdr:to>
    <xdr:sp macro="" textlink="">
      <xdr:nvSpPr>
        <xdr:cNvPr id="383" name="楕円 382">
          <a:extLst>
            <a:ext uri="{FF2B5EF4-FFF2-40B4-BE49-F238E27FC236}">
              <a16:creationId xmlns:a16="http://schemas.microsoft.com/office/drawing/2014/main" id="{60768324-C467-42E9-9133-B0FA2BB37A70}"/>
            </a:ext>
          </a:extLst>
        </xdr:cNvPr>
        <xdr:cNvSpPr/>
      </xdr:nvSpPr>
      <xdr:spPr>
        <a:xfrm>
          <a:off x="6098540" y="17604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22861</xdr:rowOff>
    </xdr:from>
    <xdr:to>
      <xdr:col>41</xdr:col>
      <xdr:colOff>50800</xdr:colOff>
      <xdr:row>105</xdr:row>
      <xdr:rowOff>49530</xdr:rowOff>
    </xdr:to>
    <xdr:cxnSp macro="">
      <xdr:nvCxnSpPr>
        <xdr:cNvPr id="384" name="直線コネクタ 383">
          <a:extLst>
            <a:ext uri="{FF2B5EF4-FFF2-40B4-BE49-F238E27FC236}">
              <a16:creationId xmlns:a16="http://schemas.microsoft.com/office/drawing/2014/main" id="{9284D415-DD6F-45F0-9034-515DF9D74320}"/>
            </a:ext>
          </a:extLst>
        </xdr:cNvPr>
        <xdr:cNvCxnSpPr/>
      </xdr:nvCxnSpPr>
      <xdr:spPr>
        <a:xfrm flipV="1">
          <a:off x="6149340" y="17625061"/>
          <a:ext cx="7747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167657</xdr:rowOff>
    </xdr:from>
    <xdr:ext cx="469744" cy="259045"/>
    <xdr:sp macro="" textlink="">
      <xdr:nvSpPr>
        <xdr:cNvPr id="385" name="n_1aveValue【市民会館】&#10;一人当たり面積">
          <a:extLst>
            <a:ext uri="{FF2B5EF4-FFF2-40B4-BE49-F238E27FC236}">
              <a16:creationId xmlns:a16="http://schemas.microsoft.com/office/drawing/2014/main" id="{45F0A07A-433A-4F0F-AC3A-561060330066}"/>
            </a:ext>
          </a:extLst>
        </xdr:cNvPr>
        <xdr:cNvSpPr txBox="1"/>
      </xdr:nvSpPr>
      <xdr:spPr>
        <a:xfrm>
          <a:off x="827158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60977</xdr:rowOff>
    </xdr:from>
    <xdr:ext cx="469744" cy="259045"/>
    <xdr:sp macro="" textlink="">
      <xdr:nvSpPr>
        <xdr:cNvPr id="386" name="n_2aveValue【市民会館】&#10;一人当たり面積">
          <a:extLst>
            <a:ext uri="{FF2B5EF4-FFF2-40B4-BE49-F238E27FC236}">
              <a16:creationId xmlns:a16="http://schemas.microsoft.com/office/drawing/2014/main" id="{4DA3C2EB-4B72-4420-990E-E844DD72221D}"/>
            </a:ext>
          </a:extLst>
        </xdr:cNvPr>
        <xdr:cNvSpPr txBox="1"/>
      </xdr:nvSpPr>
      <xdr:spPr>
        <a:xfrm>
          <a:off x="7509587" y="1783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67327</xdr:rowOff>
    </xdr:from>
    <xdr:ext cx="469744" cy="259045"/>
    <xdr:sp macro="" textlink="">
      <xdr:nvSpPr>
        <xdr:cNvPr id="387" name="n_3aveValue【市民会館】&#10;一人当たり面積">
          <a:extLst>
            <a:ext uri="{FF2B5EF4-FFF2-40B4-BE49-F238E27FC236}">
              <a16:creationId xmlns:a16="http://schemas.microsoft.com/office/drawing/2014/main" id="{C69E4D4F-BC14-41AD-9E48-F22ACBCE5B74}"/>
            </a:ext>
          </a:extLst>
        </xdr:cNvPr>
        <xdr:cNvSpPr txBox="1"/>
      </xdr:nvSpPr>
      <xdr:spPr>
        <a:xfrm>
          <a:off x="67120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388" name="n_4aveValue【市民会館】&#10;一人当たり面積">
          <a:extLst>
            <a:ext uri="{FF2B5EF4-FFF2-40B4-BE49-F238E27FC236}">
              <a16:creationId xmlns:a16="http://schemas.microsoft.com/office/drawing/2014/main" id="{969EE29C-BE5C-458A-A3B5-4EB2F06B537A}"/>
            </a:ext>
          </a:extLst>
        </xdr:cNvPr>
        <xdr:cNvSpPr txBox="1"/>
      </xdr:nvSpPr>
      <xdr:spPr>
        <a:xfrm>
          <a:off x="59373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40657</xdr:rowOff>
    </xdr:from>
    <xdr:ext cx="469744" cy="259045"/>
    <xdr:sp macro="" textlink="">
      <xdr:nvSpPr>
        <xdr:cNvPr id="389" name="n_1mainValue【市民会館】&#10;一人当たり面積">
          <a:extLst>
            <a:ext uri="{FF2B5EF4-FFF2-40B4-BE49-F238E27FC236}">
              <a16:creationId xmlns:a16="http://schemas.microsoft.com/office/drawing/2014/main" id="{44C21C4B-6E57-4366-80E2-92BF8F41FCFF}"/>
            </a:ext>
          </a:extLst>
        </xdr:cNvPr>
        <xdr:cNvSpPr txBox="1"/>
      </xdr:nvSpPr>
      <xdr:spPr>
        <a:xfrm>
          <a:off x="8271587" y="1730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67327</xdr:rowOff>
    </xdr:from>
    <xdr:ext cx="469744" cy="259045"/>
    <xdr:sp macro="" textlink="">
      <xdr:nvSpPr>
        <xdr:cNvPr id="390" name="n_2mainValue【市民会館】&#10;一人当たり面積">
          <a:extLst>
            <a:ext uri="{FF2B5EF4-FFF2-40B4-BE49-F238E27FC236}">
              <a16:creationId xmlns:a16="http://schemas.microsoft.com/office/drawing/2014/main" id="{1FF34E71-50B8-4F18-B584-286EC9185E21}"/>
            </a:ext>
          </a:extLst>
        </xdr:cNvPr>
        <xdr:cNvSpPr txBox="1"/>
      </xdr:nvSpPr>
      <xdr:spPr>
        <a:xfrm>
          <a:off x="750958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64788</xdr:rowOff>
    </xdr:from>
    <xdr:ext cx="469744" cy="259045"/>
    <xdr:sp macro="" textlink="">
      <xdr:nvSpPr>
        <xdr:cNvPr id="391" name="n_3mainValue【市民会館】&#10;一人当たり面積">
          <a:extLst>
            <a:ext uri="{FF2B5EF4-FFF2-40B4-BE49-F238E27FC236}">
              <a16:creationId xmlns:a16="http://schemas.microsoft.com/office/drawing/2014/main" id="{EE0871CE-EFF4-4FAA-94EF-0ED9E7158790}"/>
            </a:ext>
          </a:extLst>
        </xdr:cNvPr>
        <xdr:cNvSpPr txBox="1"/>
      </xdr:nvSpPr>
      <xdr:spPr>
        <a:xfrm>
          <a:off x="6712027" y="1766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91457</xdr:rowOff>
    </xdr:from>
    <xdr:ext cx="469744" cy="259045"/>
    <xdr:sp macro="" textlink="">
      <xdr:nvSpPr>
        <xdr:cNvPr id="392" name="n_4mainValue【市民会館】&#10;一人当たり面積">
          <a:extLst>
            <a:ext uri="{FF2B5EF4-FFF2-40B4-BE49-F238E27FC236}">
              <a16:creationId xmlns:a16="http://schemas.microsoft.com/office/drawing/2014/main" id="{CF9EAC8D-F5F8-4F5F-9C3D-52E189F93FEC}"/>
            </a:ext>
          </a:extLst>
        </xdr:cNvPr>
        <xdr:cNvSpPr txBox="1"/>
      </xdr:nvSpPr>
      <xdr:spPr>
        <a:xfrm>
          <a:off x="5937327" y="176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DCC178BD-B8B7-4C54-87C2-AE53591232DF}"/>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E79F8239-0E56-4656-AC48-8D396BB04BB4}"/>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441D8FEA-81E6-47E2-9567-D09780B89772}"/>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3A0B8652-9EC4-4EEC-BA92-F12BBA33F82F}"/>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8C586FD6-574F-48C2-BC67-0E0F72AA5046}"/>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5BC4420A-CC10-472E-980C-332DC15EBE32}"/>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95DF4865-221C-465D-8D46-F4E209D33BA2}"/>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81125C1-0FEC-4D32-BD61-9F17904419EA}"/>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A7E826D6-044D-483E-985E-20ACC76680BA}"/>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F106967F-5EA7-46C7-BADF-C036C797293D}"/>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787DFA7C-26E4-4835-8E62-422B1B504E5C}"/>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a:extLst>
            <a:ext uri="{FF2B5EF4-FFF2-40B4-BE49-F238E27FC236}">
              <a16:creationId xmlns:a16="http://schemas.microsoft.com/office/drawing/2014/main" id="{6B80AC0D-D1A9-4101-82D6-C06A6CD25D06}"/>
            </a:ext>
          </a:extLst>
        </xdr:cNvPr>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a:extLst>
            <a:ext uri="{FF2B5EF4-FFF2-40B4-BE49-F238E27FC236}">
              <a16:creationId xmlns:a16="http://schemas.microsoft.com/office/drawing/2014/main" id="{EDF56B2B-2FE0-469B-814C-8DDE9EDD3348}"/>
            </a:ext>
          </a:extLst>
        </xdr:cNvPr>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a:extLst>
            <a:ext uri="{FF2B5EF4-FFF2-40B4-BE49-F238E27FC236}">
              <a16:creationId xmlns:a16="http://schemas.microsoft.com/office/drawing/2014/main" id="{0CADD8B6-B6E9-452D-A20B-0BA4FB9D7D1E}"/>
            </a:ext>
          </a:extLst>
        </xdr:cNvPr>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a:extLst>
            <a:ext uri="{FF2B5EF4-FFF2-40B4-BE49-F238E27FC236}">
              <a16:creationId xmlns:a16="http://schemas.microsoft.com/office/drawing/2014/main" id="{D7F8704D-4185-4C73-A2B9-0EA40B7435A4}"/>
            </a:ext>
          </a:extLst>
        </xdr:cNvPr>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a:extLst>
            <a:ext uri="{FF2B5EF4-FFF2-40B4-BE49-F238E27FC236}">
              <a16:creationId xmlns:a16="http://schemas.microsoft.com/office/drawing/2014/main" id="{F501D4DA-6253-4180-BE77-A5336F34D355}"/>
            </a:ext>
          </a:extLst>
        </xdr:cNvPr>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a:extLst>
            <a:ext uri="{FF2B5EF4-FFF2-40B4-BE49-F238E27FC236}">
              <a16:creationId xmlns:a16="http://schemas.microsoft.com/office/drawing/2014/main" id="{D626359E-0F88-4F77-90C1-D6C90D785679}"/>
            </a:ext>
          </a:extLst>
        </xdr:cNvPr>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a:extLst>
            <a:ext uri="{FF2B5EF4-FFF2-40B4-BE49-F238E27FC236}">
              <a16:creationId xmlns:a16="http://schemas.microsoft.com/office/drawing/2014/main" id="{006D30E4-BEA4-483C-B10E-5427F2159B00}"/>
            </a:ext>
          </a:extLst>
        </xdr:cNvPr>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a:extLst>
            <a:ext uri="{FF2B5EF4-FFF2-40B4-BE49-F238E27FC236}">
              <a16:creationId xmlns:a16="http://schemas.microsoft.com/office/drawing/2014/main" id="{17670B3A-1BDE-4D4D-816C-7FB32D9A8BE3}"/>
            </a:ext>
          </a:extLst>
        </xdr:cNvPr>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68E02E80-F974-42EC-91C5-50842BA2FFCB}"/>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2235D1AA-A2CB-453F-9DCC-92AB7781321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22D5A5E7-4779-4C37-88D0-8D825C27BD73}"/>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115062</xdr:rowOff>
    </xdr:from>
    <xdr:to>
      <xdr:col>85</xdr:col>
      <xdr:colOff>126364</xdr:colOff>
      <xdr:row>42</xdr:row>
      <xdr:rowOff>67056</xdr:rowOff>
    </xdr:to>
    <xdr:cxnSp macro="">
      <xdr:nvCxnSpPr>
        <xdr:cNvPr id="415" name="直線コネクタ 414">
          <a:extLst>
            <a:ext uri="{FF2B5EF4-FFF2-40B4-BE49-F238E27FC236}">
              <a16:creationId xmlns:a16="http://schemas.microsoft.com/office/drawing/2014/main" id="{ADA18FFE-99A5-4348-BD5E-408DFC8F17FB}"/>
            </a:ext>
          </a:extLst>
        </xdr:cNvPr>
        <xdr:cNvCxnSpPr/>
      </xdr:nvCxnSpPr>
      <xdr:spPr>
        <a:xfrm flipV="1">
          <a:off x="14375764" y="5814822"/>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70883</xdr:rowOff>
    </xdr:from>
    <xdr:ext cx="405111" cy="259045"/>
    <xdr:sp macro="" textlink="">
      <xdr:nvSpPr>
        <xdr:cNvPr id="416" name="【一般廃棄物処理施設】&#10;有形固定資産減価償却率最小値テキスト">
          <a:extLst>
            <a:ext uri="{FF2B5EF4-FFF2-40B4-BE49-F238E27FC236}">
              <a16:creationId xmlns:a16="http://schemas.microsoft.com/office/drawing/2014/main" id="{D28EDFD7-0088-45EE-A6EF-A91BC789C391}"/>
            </a:ext>
          </a:extLst>
        </xdr:cNvPr>
        <xdr:cNvSpPr txBox="1"/>
      </xdr:nvSpPr>
      <xdr:spPr>
        <a:xfrm>
          <a:off x="14414500" y="711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67056</xdr:rowOff>
    </xdr:from>
    <xdr:to>
      <xdr:col>86</xdr:col>
      <xdr:colOff>25400</xdr:colOff>
      <xdr:row>42</xdr:row>
      <xdr:rowOff>67056</xdr:rowOff>
    </xdr:to>
    <xdr:cxnSp macro="">
      <xdr:nvCxnSpPr>
        <xdr:cNvPr id="417" name="直線コネクタ 416">
          <a:extLst>
            <a:ext uri="{FF2B5EF4-FFF2-40B4-BE49-F238E27FC236}">
              <a16:creationId xmlns:a16="http://schemas.microsoft.com/office/drawing/2014/main" id="{98DD0363-C178-470E-883F-D9F428EC7CF4}"/>
            </a:ext>
          </a:extLst>
        </xdr:cNvPr>
        <xdr:cNvCxnSpPr/>
      </xdr:nvCxnSpPr>
      <xdr:spPr>
        <a:xfrm>
          <a:off x="14287500" y="7107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61739</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12A7B7BA-313A-4F6C-878A-A0D7E096CF65}"/>
            </a:ext>
          </a:extLst>
        </xdr:cNvPr>
        <xdr:cNvSpPr txBox="1"/>
      </xdr:nvSpPr>
      <xdr:spPr>
        <a:xfrm>
          <a:off x="144145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115062</xdr:rowOff>
    </xdr:from>
    <xdr:to>
      <xdr:col>86</xdr:col>
      <xdr:colOff>25400</xdr:colOff>
      <xdr:row>34</xdr:row>
      <xdr:rowOff>115062</xdr:rowOff>
    </xdr:to>
    <xdr:cxnSp macro="">
      <xdr:nvCxnSpPr>
        <xdr:cNvPr id="419" name="直線コネクタ 418">
          <a:extLst>
            <a:ext uri="{FF2B5EF4-FFF2-40B4-BE49-F238E27FC236}">
              <a16:creationId xmlns:a16="http://schemas.microsoft.com/office/drawing/2014/main" id="{CD37251F-70DA-4A60-829E-E3020937915B}"/>
            </a:ext>
          </a:extLst>
        </xdr:cNvPr>
        <xdr:cNvCxnSpPr/>
      </xdr:nvCxnSpPr>
      <xdr:spPr>
        <a:xfrm>
          <a:off x="14287500" y="58148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88409</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97E3C196-F4F0-4E48-9C3B-291E686584B6}"/>
            </a:ext>
          </a:extLst>
        </xdr:cNvPr>
        <xdr:cNvSpPr txBox="1"/>
      </xdr:nvSpPr>
      <xdr:spPr>
        <a:xfrm>
          <a:off x="14414500" y="6458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109982</xdr:rowOff>
    </xdr:from>
    <xdr:to>
      <xdr:col>85</xdr:col>
      <xdr:colOff>177800</xdr:colOff>
      <xdr:row>39</xdr:row>
      <xdr:rowOff>40132</xdr:rowOff>
    </xdr:to>
    <xdr:sp macro="" textlink="">
      <xdr:nvSpPr>
        <xdr:cNvPr id="421" name="フローチャート: 判断 420">
          <a:extLst>
            <a:ext uri="{FF2B5EF4-FFF2-40B4-BE49-F238E27FC236}">
              <a16:creationId xmlns:a16="http://schemas.microsoft.com/office/drawing/2014/main" id="{FD9FE4B7-EE21-4F73-BC7B-8C70DE89D2AD}"/>
            </a:ext>
          </a:extLst>
        </xdr:cNvPr>
        <xdr:cNvSpPr/>
      </xdr:nvSpPr>
      <xdr:spPr>
        <a:xfrm>
          <a:off x="14325600" y="648030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77978</xdr:rowOff>
    </xdr:from>
    <xdr:to>
      <xdr:col>81</xdr:col>
      <xdr:colOff>101600</xdr:colOff>
      <xdr:row>39</xdr:row>
      <xdr:rowOff>8128</xdr:rowOff>
    </xdr:to>
    <xdr:sp macro="" textlink="">
      <xdr:nvSpPr>
        <xdr:cNvPr id="422" name="フローチャート: 判断 421">
          <a:extLst>
            <a:ext uri="{FF2B5EF4-FFF2-40B4-BE49-F238E27FC236}">
              <a16:creationId xmlns:a16="http://schemas.microsoft.com/office/drawing/2014/main" id="{7ACA4274-22F9-4359-8AA5-36A0B420B364}"/>
            </a:ext>
          </a:extLst>
        </xdr:cNvPr>
        <xdr:cNvSpPr/>
      </xdr:nvSpPr>
      <xdr:spPr>
        <a:xfrm>
          <a:off x="13578840" y="64482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7112</xdr:rowOff>
    </xdr:from>
    <xdr:to>
      <xdr:col>76</xdr:col>
      <xdr:colOff>165100</xdr:colOff>
      <xdr:row>35</xdr:row>
      <xdr:rowOff>108712</xdr:rowOff>
    </xdr:to>
    <xdr:sp macro="" textlink="">
      <xdr:nvSpPr>
        <xdr:cNvPr id="423" name="フローチャート: 判断 422">
          <a:extLst>
            <a:ext uri="{FF2B5EF4-FFF2-40B4-BE49-F238E27FC236}">
              <a16:creationId xmlns:a16="http://schemas.microsoft.com/office/drawing/2014/main" id="{ADAF64F8-C2A6-4D69-A238-90BA4453DD2B}"/>
            </a:ext>
          </a:extLst>
        </xdr:cNvPr>
        <xdr:cNvSpPr/>
      </xdr:nvSpPr>
      <xdr:spPr>
        <a:xfrm>
          <a:off x="12804140" y="587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52832</xdr:rowOff>
    </xdr:from>
    <xdr:to>
      <xdr:col>72</xdr:col>
      <xdr:colOff>38100</xdr:colOff>
      <xdr:row>34</xdr:row>
      <xdr:rowOff>154432</xdr:rowOff>
    </xdr:to>
    <xdr:sp macro="" textlink="">
      <xdr:nvSpPr>
        <xdr:cNvPr id="424" name="フローチャート: 判断 423">
          <a:extLst>
            <a:ext uri="{FF2B5EF4-FFF2-40B4-BE49-F238E27FC236}">
              <a16:creationId xmlns:a16="http://schemas.microsoft.com/office/drawing/2014/main" id="{4B0EEA4A-A0EC-490C-948D-F1102FADE886}"/>
            </a:ext>
          </a:extLst>
        </xdr:cNvPr>
        <xdr:cNvSpPr/>
      </xdr:nvSpPr>
      <xdr:spPr>
        <a:xfrm>
          <a:off x="12029440" y="57525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52832</xdr:rowOff>
    </xdr:from>
    <xdr:to>
      <xdr:col>67</xdr:col>
      <xdr:colOff>101600</xdr:colOff>
      <xdr:row>34</xdr:row>
      <xdr:rowOff>154432</xdr:rowOff>
    </xdr:to>
    <xdr:sp macro="" textlink="">
      <xdr:nvSpPr>
        <xdr:cNvPr id="425" name="フローチャート: 判断 424">
          <a:extLst>
            <a:ext uri="{FF2B5EF4-FFF2-40B4-BE49-F238E27FC236}">
              <a16:creationId xmlns:a16="http://schemas.microsoft.com/office/drawing/2014/main" id="{046D4C41-0DE5-4F41-8CE3-4760E144E54F}"/>
            </a:ext>
          </a:extLst>
        </xdr:cNvPr>
        <xdr:cNvSpPr/>
      </xdr:nvSpPr>
      <xdr:spPr>
        <a:xfrm>
          <a:off x="11231880" y="575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3497455A-EF51-41DA-B2EA-69F9BDDAF048}"/>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A3DE6CB5-3B36-45E5-B046-8A06DDDC013F}"/>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6AFCDB5C-0C7A-416B-8366-371ECB89C83C}"/>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627A3B8D-461C-44BC-A731-50F7BF758781}"/>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D76AD853-F952-4713-BEB4-C7CA2F5F0526}"/>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125984</xdr:rowOff>
    </xdr:from>
    <xdr:to>
      <xdr:col>85</xdr:col>
      <xdr:colOff>177800</xdr:colOff>
      <xdr:row>36</xdr:row>
      <xdr:rowOff>56134</xdr:rowOff>
    </xdr:to>
    <xdr:sp macro="" textlink="">
      <xdr:nvSpPr>
        <xdr:cNvPr id="431" name="楕円 430">
          <a:extLst>
            <a:ext uri="{FF2B5EF4-FFF2-40B4-BE49-F238E27FC236}">
              <a16:creationId xmlns:a16="http://schemas.microsoft.com/office/drawing/2014/main" id="{6635328E-E009-40FA-9545-B17D7795EEC7}"/>
            </a:ext>
          </a:extLst>
        </xdr:cNvPr>
        <xdr:cNvSpPr/>
      </xdr:nvSpPr>
      <xdr:spPr>
        <a:xfrm>
          <a:off x="14325600" y="599338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148861</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EB475D0A-3DB7-4E0B-86BC-5D2A3001F7A1}"/>
            </a:ext>
          </a:extLst>
        </xdr:cNvPr>
        <xdr:cNvSpPr txBox="1"/>
      </xdr:nvSpPr>
      <xdr:spPr>
        <a:xfrm>
          <a:off x="14414500" y="584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167132</xdr:rowOff>
    </xdr:from>
    <xdr:to>
      <xdr:col>81</xdr:col>
      <xdr:colOff>101600</xdr:colOff>
      <xdr:row>35</xdr:row>
      <xdr:rowOff>97282</xdr:rowOff>
    </xdr:to>
    <xdr:sp macro="" textlink="">
      <xdr:nvSpPr>
        <xdr:cNvPr id="433" name="楕円 432">
          <a:extLst>
            <a:ext uri="{FF2B5EF4-FFF2-40B4-BE49-F238E27FC236}">
              <a16:creationId xmlns:a16="http://schemas.microsoft.com/office/drawing/2014/main" id="{B27BC0FA-67C9-43BA-9164-723280F14F6E}"/>
            </a:ext>
          </a:extLst>
        </xdr:cNvPr>
        <xdr:cNvSpPr/>
      </xdr:nvSpPr>
      <xdr:spPr>
        <a:xfrm>
          <a:off x="13578840" y="58668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46482</xdr:rowOff>
    </xdr:from>
    <xdr:to>
      <xdr:col>85</xdr:col>
      <xdr:colOff>127000</xdr:colOff>
      <xdr:row>36</xdr:row>
      <xdr:rowOff>5334</xdr:rowOff>
    </xdr:to>
    <xdr:cxnSp macro="">
      <xdr:nvCxnSpPr>
        <xdr:cNvPr id="434" name="直線コネクタ 433">
          <a:extLst>
            <a:ext uri="{FF2B5EF4-FFF2-40B4-BE49-F238E27FC236}">
              <a16:creationId xmlns:a16="http://schemas.microsoft.com/office/drawing/2014/main" id="{8933D2E2-5F62-4F56-A28B-640F6BB208A4}"/>
            </a:ext>
          </a:extLst>
        </xdr:cNvPr>
        <xdr:cNvCxnSpPr/>
      </xdr:nvCxnSpPr>
      <xdr:spPr>
        <a:xfrm>
          <a:off x="13629640" y="5913882"/>
          <a:ext cx="74676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39116</xdr:rowOff>
    </xdr:from>
    <xdr:to>
      <xdr:col>76</xdr:col>
      <xdr:colOff>165100</xdr:colOff>
      <xdr:row>34</xdr:row>
      <xdr:rowOff>140716</xdr:rowOff>
    </xdr:to>
    <xdr:sp macro="" textlink="">
      <xdr:nvSpPr>
        <xdr:cNvPr id="435" name="楕円 434">
          <a:extLst>
            <a:ext uri="{FF2B5EF4-FFF2-40B4-BE49-F238E27FC236}">
              <a16:creationId xmlns:a16="http://schemas.microsoft.com/office/drawing/2014/main" id="{82892AF6-D50D-4B89-A1E1-6F147F224FF5}"/>
            </a:ext>
          </a:extLst>
        </xdr:cNvPr>
        <xdr:cNvSpPr/>
      </xdr:nvSpPr>
      <xdr:spPr>
        <a:xfrm>
          <a:off x="12804140" y="573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89916</xdr:rowOff>
    </xdr:from>
    <xdr:to>
      <xdr:col>81</xdr:col>
      <xdr:colOff>50800</xdr:colOff>
      <xdr:row>35</xdr:row>
      <xdr:rowOff>46482</xdr:rowOff>
    </xdr:to>
    <xdr:cxnSp macro="">
      <xdr:nvCxnSpPr>
        <xdr:cNvPr id="436" name="直線コネクタ 435">
          <a:extLst>
            <a:ext uri="{FF2B5EF4-FFF2-40B4-BE49-F238E27FC236}">
              <a16:creationId xmlns:a16="http://schemas.microsoft.com/office/drawing/2014/main" id="{F6B74379-B2D4-4400-95A3-5B733FD3C202}"/>
            </a:ext>
          </a:extLst>
        </xdr:cNvPr>
        <xdr:cNvCxnSpPr/>
      </xdr:nvCxnSpPr>
      <xdr:spPr>
        <a:xfrm>
          <a:off x="12854940" y="5789676"/>
          <a:ext cx="7747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55118</xdr:rowOff>
    </xdr:from>
    <xdr:to>
      <xdr:col>72</xdr:col>
      <xdr:colOff>38100</xdr:colOff>
      <xdr:row>33</xdr:row>
      <xdr:rowOff>156718</xdr:rowOff>
    </xdr:to>
    <xdr:sp macro="" textlink="">
      <xdr:nvSpPr>
        <xdr:cNvPr id="437" name="楕円 436">
          <a:extLst>
            <a:ext uri="{FF2B5EF4-FFF2-40B4-BE49-F238E27FC236}">
              <a16:creationId xmlns:a16="http://schemas.microsoft.com/office/drawing/2014/main" id="{3AF74DC0-A682-4FF1-B0B2-59C056E751E1}"/>
            </a:ext>
          </a:extLst>
        </xdr:cNvPr>
        <xdr:cNvSpPr/>
      </xdr:nvSpPr>
      <xdr:spPr>
        <a:xfrm>
          <a:off x="12029440" y="55872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105918</xdr:rowOff>
    </xdr:from>
    <xdr:to>
      <xdr:col>76</xdr:col>
      <xdr:colOff>114300</xdr:colOff>
      <xdr:row>34</xdr:row>
      <xdr:rowOff>89916</xdr:rowOff>
    </xdr:to>
    <xdr:cxnSp macro="">
      <xdr:nvCxnSpPr>
        <xdr:cNvPr id="438" name="直線コネクタ 437">
          <a:extLst>
            <a:ext uri="{FF2B5EF4-FFF2-40B4-BE49-F238E27FC236}">
              <a16:creationId xmlns:a16="http://schemas.microsoft.com/office/drawing/2014/main" id="{593A901F-2028-4D27-BD66-115C5459521B}"/>
            </a:ext>
          </a:extLst>
        </xdr:cNvPr>
        <xdr:cNvCxnSpPr/>
      </xdr:nvCxnSpPr>
      <xdr:spPr>
        <a:xfrm>
          <a:off x="12072620" y="5638038"/>
          <a:ext cx="78232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141986</xdr:rowOff>
    </xdr:from>
    <xdr:to>
      <xdr:col>67</xdr:col>
      <xdr:colOff>101600</xdr:colOff>
      <xdr:row>33</xdr:row>
      <xdr:rowOff>72136</xdr:rowOff>
    </xdr:to>
    <xdr:sp macro="" textlink="">
      <xdr:nvSpPr>
        <xdr:cNvPr id="439" name="楕円 438">
          <a:extLst>
            <a:ext uri="{FF2B5EF4-FFF2-40B4-BE49-F238E27FC236}">
              <a16:creationId xmlns:a16="http://schemas.microsoft.com/office/drawing/2014/main" id="{C893A242-4AA0-41F4-A2F4-A2A068D661DF}"/>
            </a:ext>
          </a:extLst>
        </xdr:cNvPr>
        <xdr:cNvSpPr/>
      </xdr:nvSpPr>
      <xdr:spPr>
        <a:xfrm>
          <a:off x="11231880" y="55064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21336</xdr:rowOff>
    </xdr:from>
    <xdr:to>
      <xdr:col>71</xdr:col>
      <xdr:colOff>177800</xdr:colOff>
      <xdr:row>33</xdr:row>
      <xdr:rowOff>105918</xdr:rowOff>
    </xdr:to>
    <xdr:cxnSp macro="">
      <xdr:nvCxnSpPr>
        <xdr:cNvPr id="440" name="直線コネクタ 439">
          <a:extLst>
            <a:ext uri="{FF2B5EF4-FFF2-40B4-BE49-F238E27FC236}">
              <a16:creationId xmlns:a16="http://schemas.microsoft.com/office/drawing/2014/main" id="{17A056EE-9CB9-4408-BCFA-C66843BC6015}"/>
            </a:ext>
          </a:extLst>
        </xdr:cNvPr>
        <xdr:cNvCxnSpPr/>
      </xdr:nvCxnSpPr>
      <xdr:spPr>
        <a:xfrm>
          <a:off x="11282680" y="5553456"/>
          <a:ext cx="78994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170705</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FA4ACE9D-6051-4EC5-AC83-761F5BAFEFB5}"/>
            </a:ext>
          </a:extLst>
        </xdr:cNvPr>
        <xdr:cNvSpPr txBox="1"/>
      </xdr:nvSpPr>
      <xdr:spPr>
        <a:xfrm>
          <a:off x="13437244" y="654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99839</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2D01DCEA-B6FB-4182-B930-1ED74F8599B5}"/>
            </a:ext>
          </a:extLst>
        </xdr:cNvPr>
        <xdr:cNvSpPr txBox="1"/>
      </xdr:nvSpPr>
      <xdr:spPr>
        <a:xfrm>
          <a:off x="12675244" y="596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145559</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65A93FF2-B649-4FCE-A132-348ACE06B195}"/>
            </a:ext>
          </a:extLst>
        </xdr:cNvPr>
        <xdr:cNvSpPr txBox="1"/>
      </xdr:nvSpPr>
      <xdr:spPr>
        <a:xfrm>
          <a:off x="11900544" y="5845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145559</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3AAB183C-BB0B-4EFE-98C8-1A7AFB11BA10}"/>
            </a:ext>
          </a:extLst>
        </xdr:cNvPr>
        <xdr:cNvSpPr txBox="1"/>
      </xdr:nvSpPr>
      <xdr:spPr>
        <a:xfrm>
          <a:off x="11102984" y="5845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113809</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BE895EC5-BA1A-4118-A96F-96143F2B8DE2}"/>
            </a:ext>
          </a:extLst>
        </xdr:cNvPr>
        <xdr:cNvSpPr txBox="1"/>
      </xdr:nvSpPr>
      <xdr:spPr>
        <a:xfrm>
          <a:off x="13437244" y="564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157243</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7AE75709-CB10-454F-9BEE-0616566FEFA8}"/>
            </a:ext>
          </a:extLst>
        </xdr:cNvPr>
        <xdr:cNvSpPr txBox="1"/>
      </xdr:nvSpPr>
      <xdr:spPr>
        <a:xfrm>
          <a:off x="12675244" y="5521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1795</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12FE9D20-81A2-4EB4-9BCC-B6267D8F7535}"/>
            </a:ext>
          </a:extLst>
        </xdr:cNvPr>
        <xdr:cNvSpPr txBox="1"/>
      </xdr:nvSpPr>
      <xdr:spPr>
        <a:xfrm>
          <a:off x="11900544" y="5366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88663</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CD39C5DE-667F-46D6-91AE-EACB782A493C}"/>
            </a:ext>
          </a:extLst>
        </xdr:cNvPr>
        <xdr:cNvSpPr txBox="1"/>
      </xdr:nvSpPr>
      <xdr:spPr>
        <a:xfrm>
          <a:off x="11102984" y="528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2CD63FC7-6D3B-4825-B81D-0BF365DF20C2}"/>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A4A3C321-FDAA-4E6D-AF81-CA187586DC2B}"/>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A2011308-2706-4C71-BD86-0F6199F71B39}"/>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8147B095-BFA9-4772-B929-79FCD0E7AEEE}"/>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163896A3-7F45-4FD9-9319-951DA3F5D29A}"/>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E77FC14-73EB-49D1-BE1B-4F7246616274}"/>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DB531B61-E8E0-4EEE-A826-E6784B51A181}"/>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E8994A0-7334-44E0-885A-8CE4D34CF063}"/>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5E0E8FD1-954D-47D7-80A4-E63476C4BFC7}"/>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CD4B73F9-5783-430A-ABE7-7B8DC12D9D5C}"/>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a:extLst>
            <a:ext uri="{FF2B5EF4-FFF2-40B4-BE49-F238E27FC236}">
              <a16:creationId xmlns:a16="http://schemas.microsoft.com/office/drawing/2014/main" id="{B6603BBA-F089-48E9-A62C-B2570E7383E3}"/>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0" name="テキスト ボックス 459">
          <a:extLst>
            <a:ext uri="{FF2B5EF4-FFF2-40B4-BE49-F238E27FC236}">
              <a16:creationId xmlns:a16="http://schemas.microsoft.com/office/drawing/2014/main" id="{0AADC6DE-B42E-4E9C-9217-F29FFCE6FE4A}"/>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a:extLst>
            <a:ext uri="{FF2B5EF4-FFF2-40B4-BE49-F238E27FC236}">
              <a16:creationId xmlns:a16="http://schemas.microsoft.com/office/drawing/2014/main" id="{827C6CB2-1A9B-4386-9302-589A77F0EDAE}"/>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2" name="テキスト ボックス 461">
          <a:extLst>
            <a:ext uri="{FF2B5EF4-FFF2-40B4-BE49-F238E27FC236}">
              <a16:creationId xmlns:a16="http://schemas.microsoft.com/office/drawing/2014/main" id="{C6360220-5C1E-40CF-B6A3-DEB15B01C5D2}"/>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a:extLst>
            <a:ext uri="{FF2B5EF4-FFF2-40B4-BE49-F238E27FC236}">
              <a16:creationId xmlns:a16="http://schemas.microsoft.com/office/drawing/2014/main" id="{C015D0F8-4C43-47C5-BBD8-86EFBCE4EABD}"/>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4" name="テキスト ボックス 463">
          <a:extLst>
            <a:ext uri="{FF2B5EF4-FFF2-40B4-BE49-F238E27FC236}">
              <a16:creationId xmlns:a16="http://schemas.microsoft.com/office/drawing/2014/main" id="{2AC52794-86FE-42CC-8283-FD8BDFC91D70}"/>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a:extLst>
            <a:ext uri="{FF2B5EF4-FFF2-40B4-BE49-F238E27FC236}">
              <a16:creationId xmlns:a16="http://schemas.microsoft.com/office/drawing/2014/main" id="{00D8A706-A40D-481D-85A6-0029FC407593}"/>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6" name="テキスト ボックス 465">
          <a:extLst>
            <a:ext uri="{FF2B5EF4-FFF2-40B4-BE49-F238E27FC236}">
              <a16:creationId xmlns:a16="http://schemas.microsoft.com/office/drawing/2014/main" id="{29662CBB-2E4B-4AE0-835D-8A991A72DA9D}"/>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a:extLst>
            <a:ext uri="{FF2B5EF4-FFF2-40B4-BE49-F238E27FC236}">
              <a16:creationId xmlns:a16="http://schemas.microsoft.com/office/drawing/2014/main" id="{E38CB9FD-CFC9-430D-AAAE-66E21C68EA86}"/>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8" name="テキスト ボックス 467">
          <a:extLst>
            <a:ext uri="{FF2B5EF4-FFF2-40B4-BE49-F238E27FC236}">
              <a16:creationId xmlns:a16="http://schemas.microsoft.com/office/drawing/2014/main" id="{55F3C812-33AF-429A-BEBF-519F6D55A180}"/>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2AAD1D72-6FF5-4C45-B25F-BB7B2839DD76}"/>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a:extLst>
            <a:ext uri="{FF2B5EF4-FFF2-40B4-BE49-F238E27FC236}">
              <a16:creationId xmlns:a16="http://schemas.microsoft.com/office/drawing/2014/main" id="{16229916-FB89-4F98-81DD-0B194C69FAEA}"/>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BBA157CD-C6E0-4FB3-8F89-DE85E0AC9912}"/>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32263</xdr:rowOff>
    </xdr:from>
    <xdr:to>
      <xdr:col>116</xdr:col>
      <xdr:colOff>62864</xdr:colOff>
      <xdr:row>42</xdr:row>
      <xdr:rowOff>24083</xdr:rowOff>
    </xdr:to>
    <xdr:cxnSp macro="">
      <xdr:nvCxnSpPr>
        <xdr:cNvPr id="472" name="直線コネクタ 471">
          <a:extLst>
            <a:ext uri="{FF2B5EF4-FFF2-40B4-BE49-F238E27FC236}">
              <a16:creationId xmlns:a16="http://schemas.microsoft.com/office/drawing/2014/main" id="{3049141F-719F-4C0D-9B02-7D6C5FCA14A5}"/>
            </a:ext>
          </a:extLst>
        </xdr:cNvPr>
        <xdr:cNvCxnSpPr/>
      </xdr:nvCxnSpPr>
      <xdr:spPr>
        <a:xfrm flipV="1">
          <a:off x="19509104" y="5732023"/>
          <a:ext cx="0" cy="133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27910</xdr:rowOff>
    </xdr:from>
    <xdr:ext cx="469744" cy="259045"/>
    <xdr:sp macro="" textlink="">
      <xdr:nvSpPr>
        <xdr:cNvPr id="473" name="【一般廃棄物処理施設】&#10;一人当たり有形固定資産（償却資産）額最小値テキスト">
          <a:extLst>
            <a:ext uri="{FF2B5EF4-FFF2-40B4-BE49-F238E27FC236}">
              <a16:creationId xmlns:a16="http://schemas.microsoft.com/office/drawing/2014/main" id="{0205C0EC-1367-41C1-8F11-D4FEAD501D86}"/>
            </a:ext>
          </a:extLst>
        </xdr:cNvPr>
        <xdr:cNvSpPr txBox="1"/>
      </xdr:nvSpPr>
      <xdr:spPr>
        <a:xfrm>
          <a:off x="19547840" y="70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24083</xdr:rowOff>
    </xdr:from>
    <xdr:to>
      <xdr:col>116</xdr:col>
      <xdr:colOff>152400</xdr:colOff>
      <xdr:row>42</xdr:row>
      <xdr:rowOff>24083</xdr:rowOff>
    </xdr:to>
    <xdr:cxnSp macro="">
      <xdr:nvCxnSpPr>
        <xdr:cNvPr id="474" name="直線コネクタ 473">
          <a:extLst>
            <a:ext uri="{FF2B5EF4-FFF2-40B4-BE49-F238E27FC236}">
              <a16:creationId xmlns:a16="http://schemas.microsoft.com/office/drawing/2014/main" id="{8ABD4B1C-80C7-4AE6-A68F-978C321227E4}"/>
            </a:ext>
          </a:extLst>
        </xdr:cNvPr>
        <xdr:cNvCxnSpPr/>
      </xdr:nvCxnSpPr>
      <xdr:spPr>
        <a:xfrm>
          <a:off x="19443700" y="70649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150390</xdr:rowOff>
    </xdr:from>
    <xdr:ext cx="599010" cy="259045"/>
    <xdr:sp macro="" textlink="">
      <xdr:nvSpPr>
        <xdr:cNvPr id="475" name="【一般廃棄物処理施設】&#10;一人当たり有形固定資産（償却資産）額最大値テキスト">
          <a:extLst>
            <a:ext uri="{FF2B5EF4-FFF2-40B4-BE49-F238E27FC236}">
              <a16:creationId xmlns:a16="http://schemas.microsoft.com/office/drawing/2014/main" id="{73DFC8F1-BB58-4836-90C6-94DEF437A327}"/>
            </a:ext>
          </a:extLst>
        </xdr:cNvPr>
        <xdr:cNvSpPr txBox="1"/>
      </xdr:nvSpPr>
      <xdr:spPr>
        <a:xfrm>
          <a:off x="19547840" y="551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32263</xdr:rowOff>
    </xdr:from>
    <xdr:to>
      <xdr:col>116</xdr:col>
      <xdr:colOff>152400</xdr:colOff>
      <xdr:row>34</xdr:row>
      <xdr:rowOff>32263</xdr:rowOff>
    </xdr:to>
    <xdr:cxnSp macro="">
      <xdr:nvCxnSpPr>
        <xdr:cNvPr id="476" name="直線コネクタ 475">
          <a:extLst>
            <a:ext uri="{FF2B5EF4-FFF2-40B4-BE49-F238E27FC236}">
              <a16:creationId xmlns:a16="http://schemas.microsoft.com/office/drawing/2014/main" id="{ACE72928-FE02-4C3A-941F-7313C3FDE144}"/>
            </a:ext>
          </a:extLst>
        </xdr:cNvPr>
        <xdr:cNvCxnSpPr/>
      </xdr:nvCxnSpPr>
      <xdr:spPr>
        <a:xfrm>
          <a:off x="19443700" y="57320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102574</xdr:rowOff>
    </xdr:from>
    <xdr:ext cx="534377" cy="259045"/>
    <xdr:sp macro="" textlink="">
      <xdr:nvSpPr>
        <xdr:cNvPr id="477" name="【一般廃棄物処理施設】&#10;一人当たり有形固定資産（償却資産）額平均値テキスト">
          <a:extLst>
            <a:ext uri="{FF2B5EF4-FFF2-40B4-BE49-F238E27FC236}">
              <a16:creationId xmlns:a16="http://schemas.microsoft.com/office/drawing/2014/main" id="{76DE49C1-0FE7-4802-829E-CB8747AAA642}"/>
            </a:ext>
          </a:extLst>
        </xdr:cNvPr>
        <xdr:cNvSpPr txBox="1"/>
      </xdr:nvSpPr>
      <xdr:spPr>
        <a:xfrm>
          <a:off x="19547840" y="6640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124147</xdr:rowOff>
    </xdr:from>
    <xdr:to>
      <xdr:col>116</xdr:col>
      <xdr:colOff>114300</xdr:colOff>
      <xdr:row>40</xdr:row>
      <xdr:rowOff>54297</xdr:rowOff>
    </xdr:to>
    <xdr:sp macro="" textlink="">
      <xdr:nvSpPr>
        <xdr:cNvPr id="478" name="フローチャート: 判断 477">
          <a:extLst>
            <a:ext uri="{FF2B5EF4-FFF2-40B4-BE49-F238E27FC236}">
              <a16:creationId xmlns:a16="http://schemas.microsoft.com/office/drawing/2014/main" id="{A1B09C4B-A90D-4F28-B5A9-AD03057585F9}"/>
            </a:ext>
          </a:extLst>
        </xdr:cNvPr>
        <xdr:cNvSpPr/>
      </xdr:nvSpPr>
      <xdr:spPr>
        <a:xfrm>
          <a:off x="19458940" y="6662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101622</xdr:rowOff>
    </xdr:from>
    <xdr:to>
      <xdr:col>112</xdr:col>
      <xdr:colOff>38100</xdr:colOff>
      <xdr:row>40</xdr:row>
      <xdr:rowOff>31772</xdr:rowOff>
    </xdr:to>
    <xdr:sp macro="" textlink="">
      <xdr:nvSpPr>
        <xdr:cNvPr id="479" name="フローチャート: 判断 478">
          <a:extLst>
            <a:ext uri="{FF2B5EF4-FFF2-40B4-BE49-F238E27FC236}">
              <a16:creationId xmlns:a16="http://schemas.microsoft.com/office/drawing/2014/main" id="{5B9F828E-C1DA-4694-992C-7AA8955A42FD}"/>
            </a:ext>
          </a:extLst>
        </xdr:cNvPr>
        <xdr:cNvSpPr/>
      </xdr:nvSpPr>
      <xdr:spPr>
        <a:xfrm>
          <a:off x="18735040" y="66395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87671</xdr:rowOff>
    </xdr:from>
    <xdr:to>
      <xdr:col>107</xdr:col>
      <xdr:colOff>101600</xdr:colOff>
      <xdr:row>41</xdr:row>
      <xdr:rowOff>17821</xdr:rowOff>
    </xdr:to>
    <xdr:sp macro="" textlink="">
      <xdr:nvSpPr>
        <xdr:cNvPr id="480" name="フローチャート: 判断 479">
          <a:extLst>
            <a:ext uri="{FF2B5EF4-FFF2-40B4-BE49-F238E27FC236}">
              <a16:creationId xmlns:a16="http://schemas.microsoft.com/office/drawing/2014/main" id="{BB77C467-0E6D-4F7F-9BDB-99ABABAA3DB6}"/>
            </a:ext>
          </a:extLst>
        </xdr:cNvPr>
        <xdr:cNvSpPr/>
      </xdr:nvSpPr>
      <xdr:spPr>
        <a:xfrm>
          <a:off x="17937480" y="67932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98453</xdr:rowOff>
    </xdr:from>
    <xdr:to>
      <xdr:col>102</xdr:col>
      <xdr:colOff>165100</xdr:colOff>
      <xdr:row>41</xdr:row>
      <xdr:rowOff>28603</xdr:rowOff>
    </xdr:to>
    <xdr:sp macro="" textlink="">
      <xdr:nvSpPr>
        <xdr:cNvPr id="481" name="フローチャート: 判断 480">
          <a:extLst>
            <a:ext uri="{FF2B5EF4-FFF2-40B4-BE49-F238E27FC236}">
              <a16:creationId xmlns:a16="http://schemas.microsoft.com/office/drawing/2014/main" id="{279E8571-4499-4F2E-B4F3-504F1F2067BE}"/>
            </a:ext>
          </a:extLst>
        </xdr:cNvPr>
        <xdr:cNvSpPr/>
      </xdr:nvSpPr>
      <xdr:spPr>
        <a:xfrm>
          <a:off x="17162780" y="68040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46222</xdr:rowOff>
    </xdr:from>
    <xdr:to>
      <xdr:col>98</xdr:col>
      <xdr:colOff>38100</xdr:colOff>
      <xdr:row>40</xdr:row>
      <xdr:rowOff>147822</xdr:rowOff>
    </xdr:to>
    <xdr:sp macro="" textlink="">
      <xdr:nvSpPr>
        <xdr:cNvPr id="482" name="フローチャート: 判断 481">
          <a:extLst>
            <a:ext uri="{FF2B5EF4-FFF2-40B4-BE49-F238E27FC236}">
              <a16:creationId xmlns:a16="http://schemas.microsoft.com/office/drawing/2014/main" id="{2C1FD307-16F5-479A-B3CB-CE2CD9C4E2A8}"/>
            </a:ext>
          </a:extLst>
        </xdr:cNvPr>
        <xdr:cNvSpPr/>
      </xdr:nvSpPr>
      <xdr:spPr>
        <a:xfrm>
          <a:off x="16388080" y="67518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5CC3717F-A068-4801-8D1A-3248A3CB04ED}"/>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8766B263-C901-4C55-AEBF-BCB001DFF43C}"/>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D1112A0F-0106-4474-986F-66A488B5ADEC}"/>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5420C003-E2D3-4197-96D7-B341F76D1F1D}"/>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D7C0CBC-3EF0-4101-8EDB-499D05C104AD}"/>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25758</xdr:rowOff>
    </xdr:from>
    <xdr:to>
      <xdr:col>116</xdr:col>
      <xdr:colOff>114300</xdr:colOff>
      <xdr:row>38</xdr:row>
      <xdr:rowOff>127358</xdr:rowOff>
    </xdr:to>
    <xdr:sp macro="" textlink="">
      <xdr:nvSpPr>
        <xdr:cNvPr id="488" name="楕円 487">
          <a:extLst>
            <a:ext uri="{FF2B5EF4-FFF2-40B4-BE49-F238E27FC236}">
              <a16:creationId xmlns:a16="http://schemas.microsoft.com/office/drawing/2014/main" id="{80ECE9DE-3E53-4CFD-B4B4-CF7339FC2F16}"/>
            </a:ext>
          </a:extLst>
        </xdr:cNvPr>
        <xdr:cNvSpPr/>
      </xdr:nvSpPr>
      <xdr:spPr>
        <a:xfrm>
          <a:off x="19458940" y="639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48635</xdr:rowOff>
    </xdr:from>
    <xdr:ext cx="599010" cy="259045"/>
    <xdr:sp macro="" textlink="">
      <xdr:nvSpPr>
        <xdr:cNvPr id="489" name="【一般廃棄物処理施設】&#10;一人当たり有形固定資産（償却資産）額該当値テキスト">
          <a:extLst>
            <a:ext uri="{FF2B5EF4-FFF2-40B4-BE49-F238E27FC236}">
              <a16:creationId xmlns:a16="http://schemas.microsoft.com/office/drawing/2014/main" id="{C9891B11-52AC-4CA2-9310-836DE6BB9453}"/>
            </a:ext>
          </a:extLst>
        </xdr:cNvPr>
        <xdr:cNvSpPr txBox="1"/>
      </xdr:nvSpPr>
      <xdr:spPr>
        <a:xfrm>
          <a:off x="19547840" y="625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38457</xdr:rowOff>
    </xdr:from>
    <xdr:to>
      <xdr:col>112</xdr:col>
      <xdr:colOff>38100</xdr:colOff>
      <xdr:row>38</xdr:row>
      <xdr:rowOff>140057</xdr:rowOff>
    </xdr:to>
    <xdr:sp macro="" textlink="">
      <xdr:nvSpPr>
        <xdr:cNvPr id="490" name="楕円 489">
          <a:extLst>
            <a:ext uri="{FF2B5EF4-FFF2-40B4-BE49-F238E27FC236}">
              <a16:creationId xmlns:a16="http://schemas.microsoft.com/office/drawing/2014/main" id="{20306C7F-1100-45C8-90CD-5D9CB3825D60}"/>
            </a:ext>
          </a:extLst>
        </xdr:cNvPr>
        <xdr:cNvSpPr/>
      </xdr:nvSpPr>
      <xdr:spPr>
        <a:xfrm>
          <a:off x="18735040" y="64087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76558</xdr:rowOff>
    </xdr:from>
    <xdr:to>
      <xdr:col>116</xdr:col>
      <xdr:colOff>63500</xdr:colOff>
      <xdr:row>38</xdr:row>
      <xdr:rowOff>89257</xdr:rowOff>
    </xdr:to>
    <xdr:cxnSp macro="">
      <xdr:nvCxnSpPr>
        <xdr:cNvPr id="491" name="直線コネクタ 490">
          <a:extLst>
            <a:ext uri="{FF2B5EF4-FFF2-40B4-BE49-F238E27FC236}">
              <a16:creationId xmlns:a16="http://schemas.microsoft.com/office/drawing/2014/main" id="{65252849-2D20-4025-B19E-E41FE8B2E8B1}"/>
            </a:ext>
          </a:extLst>
        </xdr:cNvPr>
        <xdr:cNvCxnSpPr/>
      </xdr:nvCxnSpPr>
      <xdr:spPr>
        <a:xfrm flipV="1">
          <a:off x="18778220" y="6446878"/>
          <a:ext cx="731520" cy="1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52577</xdr:rowOff>
    </xdr:from>
    <xdr:to>
      <xdr:col>107</xdr:col>
      <xdr:colOff>101600</xdr:colOff>
      <xdr:row>38</xdr:row>
      <xdr:rowOff>154177</xdr:rowOff>
    </xdr:to>
    <xdr:sp macro="" textlink="">
      <xdr:nvSpPr>
        <xdr:cNvPr id="492" name="楕円 491">
          <a:extLst>
            <a:ext uri="{FF2B5EF4-FFF2-40B4-BE49-F238E27FC236}">
              <a16:creationId xmlns:a16="http://schemas.microsoft.com/office/drawing/2014/main" id="{2EEE05E0-302B-47B1-BBBF-56176FD9ECA0}"/>
            </a:ext>
          </a:extLst>
        </xdr:cNvPr>
        <xdr:cNvSpPr/>
      </xdr:nvSpPr>
      <xdr:spPr>
        <a:xfrm>
          <a:off x="17937480" y="642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89257</xdr:rowOff>
    </xdr:from>
    <xdr:to>
      <xdr:col>111</xdr:col>
      <xdr:colOff>177800</xdr:colOff>
      <xdr:row>38</xdr:row>
      <xdr:rowOff>103377</xdr:rowOff>
    </xdr:to>
    <xdr:cxnSp macro="">
      <xdr:nvCxnSpPr>
        <xdr:cNvPr id="493" name="直線コネクタ 492">
          <a:extLst>
            <a:ext uri="{FF2B5EF4-FFF2-40B4-BE49-F238E27FC236}">
              <a16:creationId xmlns:a16="http://schemas.microsoft.com/office/drawing/2014/main" id="{3DE66E21-B1A2-428F-9BEF-EF378F37D793}"/>
            </a:ext>
          </a:extLst>
        </xdr:cNvPr>
        <xdr:cNvCxnSpPr/>
      </xdr:nvCxnSpPr>
      <xdr:spPr>
        <a:xfrm flipV="1">
          <a:off x="17988280" y="6459577"/>
          <a:ext cx="78994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75364</xdr:rowOff>
    </xdr:from>
    <xdr:to>
      <xdr:col>102</xdr:col>
      <xdr:colOff>165100</xdr:colOff>
      <xdr:row>39</xdr:row>
      <xdr:rowOff>5514</xdr:rowOff>
    </xdr:to>
    <xdr:sp macro="" textlink="">
      <xdr:nvSpPr>
        <xdr:cNvPr id="494" name="楕円 493">
          <a:extLst>
            <a:ext uri="{FF2B5EF4-FFF2-40B4-BE49-F238E27FC236}">
              <a16:creationId xmlns:a16="http://schemas.microsoft.com/office/drawing/2014/main" id="{1BD58DEF-24BB-49CA-AB17-35BEBF4F98CC}"/>
            </a:ext>
          </a:extLst>
        </xdr:cNvPr>
        <xdr:cNvSpPr/>
      </xdr:nvSpPr>
      <xdr:spPr>
        <a:xfrm>
          <a:off x="17162780" y="6445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103377</xdr:rowOff>
    </xdr:from>
    <xdr:to>
      <xdr:col>107</xdr:col>
      <xdr:colOff>50800</xdr:colOff>
      <xdr:row>38</xdr:row>
      <xdr:rowOff>126164</xdr:rowOff>
    </xdr:to>
    <xdr:cxnSp macro="">
      <xdr:nvCxnSpPr>
        <xdr:cNvPr id="495" name="直線コネクタ 494">
          <a:extLst>
            <a:ext uri="{FF2B5EF4-FFF2-40B4-BE49-F238E27FC236}">
              <a16:creationId xmlns:a16="http://schemas.microsoft.com/office/drawing/2014/main" id="{8C10CEC3-9EA4-4BCD-965B-DEC7EA482633}"/>
            </a:ext>
          </a:extLst>
        </xdr:cNvPr>
        <xdr:cNvCxnSpPr/>
      </xdr:nvCxnSpPr>
      <xdr:spPr>
        <a:xfrm flipV="1">
          <a:off x="17213580" y="6473697"/>
          <a:ext cx="774700" cy="2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44930</xdr:rowOff>
    </xdr:from>
    <xdr:to>
      <xdr:col>98</xdr:col>
      <xdr:colOff>38100</xdr:colOff>
      <xdr:row>38</xdr:row>
      <xdr:rowOff>146530</xdr:rowOff>
    </xdr:to>
    <xdr:sp macro="" textlink="">
      <xdr:nvSpPr>
        <xdr:cNvPr id="496" name="楕円 495">
          <a:extLst>
            <a:ext uri="{FF2B5EF4-FFF2-40B4-BE49-F238E27FC236}">
              <a16:creationId xmlns:a16="http://schemas.microsoft.com/office/drawing/2014/main" id="{35582C65-124C-4317-B393-C0FB1494893E}"/>
            </a:ext>
          </a:extLst>
        </xdr:cNvPr>
        <xdr:cNvSpPr/>
      </xdr:nvSpPr>
      <xdr:spPr>
        <a:xfrm>
          <a:off x="16388080" y="64152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95730</xdr:rowOff>
    </xdr:from>
    <xdr:to>
      <xdr:col>102</xdr:col>
      <xdr:colOff>114300</xdr:colOff>
      <xdr:row>38</xdr:row>
      <xdr:rowOff>126164</xdr:rowOff>
    </xdr:to>
    <xdr:cxnSp macro="">
      <xdr:nvCxnSpPr>
        <xdr:cNvPr id="497" name="直線コネクタ 496">
          <a:extLst>
            <a:ext uri="{FF2B5EF4-FFF2-40B4-BE49-F238E27FC236}">
              <a16:creationId xmlns:a16="http://schemas.microsoft.com/office/drawing/2014/main" id="{DD5BBAEA-6E92-493D-96F4-1F455A55D60C}"/>
            </a:ext>
          </a:extLst>
        </xdr:cNvPr>
        <xdr:cNvCxnSpPr/>
      </xdr:nvCxnSpPr>
      <xdr:spPr>
        <a:xfrm>
          <a:off x="16431260" y="6466050"/>
          <a:ext cx="782320" cy="3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22899</xdr:rowOff>
    </xdr:from>
    <xdr:ext cx="599010" cy="259045"/>
    <xdr:sp macro="" textlink="">
      <xdr:nvSpPr>
        <xdr:cNvPr id="498" name="n_1aveValue【一般廃棄物処理施設】&#10;一人当たり有形固定資産（償却資産）額">
          <a:extLst>
            <a:ext uri="{FF2B5EF4-FFF2-40B4-BE49-F238E27FC236}">
              <a16:creationId xmlns:a16="http://schemas.microsoft.com/office/drawing/2014/main" id="{3D6294BE-2085-4464-BA02-7A5BC0362C95}"/>
            </a:ext>
          </a:extLst>
        </xdr:cNvPr>
        <xdr:cNvSpPr txBox="1"/>
      </xdr:nvSpPr>
      <xdr:spPr>
        <a:xfrm>
          <a:off x="18496495" y="672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8948</xdr:rowOff>
    </xdr:from>
    <xdr:ext cx="534377" cy="259045"/>
    <xdr:sp macro="" textlink="">
      <xdr:nvSpPr>
        <xdr:cNvPr id="499" name="n_2aveValue【一般廃棄物処理施設】&#10;一人当たり有形固定資産（償却資産）額">
          <a:extLst>
            <a:ext uri="{FF2B5EF4-FFF2-40B4-BE49-F238E27FC236}">
              <a16:creationId xmlns:a16="http://schemas.microsoft.com/office/drawing/2014/main" id="{02A3536B-4555-433C-ADE6-38B0BE27EE8E}"/>
            </a:ext>
          </a:extLst>
        </xdr:cNvPr>
        <xdr:cNvSpPr txBox="1"/>
      </xdr:nvSpPr>
      <xdr:spPr>
        <a:xfrm>
          <a:off x="17766811" y="688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19730</xdr:rowOff>
    </xdr:from>
    <xdr:ext cx="534377" cy="259045"/>
    <xdr:sp macro="" textlink="">
      <xdr:nvSpPr>
        <xdr:cNvPr id="500" name="n_3aveValue【一般廃棄物処理施設】&#10;一人当たり有形固定資産（償却資産）額">
          <a:extLst>
            <a:ext uri="{FF2B5EF4-FFF2-40B4-BE49-F238E27FC236}">
              <a16:creationId xmlns:a16="http://schemas.microsoft.com/office/drawing/2014/main" id="{3A14F936-0A8E-4756-9659-C44A04AB8A84}"/>
            </a:ext>
          </a:extLst>
        </xdr:cNvPr>
        <xdr:cNvSpPr txBox="1"/>
      </xdr:nvSpPr>
      <xdr:spPr>
        <a:xfrm>
          <a:off x="16969251" y="689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138949</xdr:rowOff>
    </xdr:from>
    <xdr:ext cx="534377" cy="259045"/>
    <xdr:sp macro="" textlink="">
      <xdr:nvSpPr>
        <xdr:cNvPr id="501" name="n_4aveValue【一般廃棄物処理施設】&#10;一人当たり有形固定資産（償却資産）額">
          <a:extLst>
            <a:ext uri="{FF2B5EF4-FFF2-40B4-BE49-F238E27FC236}">
              <a16:creationId xmlns:a16="http://schemas.microsoft.com/office/drawing/2014/main" id="{8BCD56E1-EB2B-4EEA-BBED-99F6F48C8325}"/>
            </a:ext>
          </a:extLst>
        </xdr:cNvPr>
        <xdr:cNvSpPr txBox="1"/>
      </xdr:nvSpPr>
      <xdr:spPr>
        <a:xfrm>
          <a:off x="16194551" y="684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156584</xdr:rowOff>
    </xdr:from>
    <xdr:ext cx="599010" cy="259045"/>
    <xdr:sp macro="" textlink="">
      <xdr:nvSpPr>
        <xdr:cNvPr id="502" name="n_1mainValue【一般廃棄物処理施設】&#10;一人当たり有形固定資産（償却資産）額">
          <a:extLst>
            <a:ext uri="{FF2B5EF4-FFF2-40B4-BE49-F238E27FC236}">
              <a16:creationId xmlns:a16="http://schemas.microsoft.com/office/drawing/2014/main" id="{21E2A5E5-04E5-4C0F-B2CC-F5418A485614}"/>
            </a:ext>
          </a:extLst>
        </xdr:cNvPr>
        <xdr:cNvSpPr txBox="1"/>
      </xdr:nvSpPr>
      <xdr:spPr>
        <a:xfrm>
          <a:off x="18496495" y="619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170704</xdr:rowOff>
    </xdr:from>
    <xdr:ext cx="599010" cy="259045"/>
    <xdr:sp macro="" textlink="">
      <xdr:nvSpPr>
        <xdr:cNvPr id="503" name="n_2mainValue【一般廃棄物処理施設】&#10;一人当たり有形固定資産（償却資産）額">
          <a:extLst>
            <a:ext uri="{FF2B5EF4-FFF2-40B4-BE49-F238E27FC236}">
              <a16:creationId xmlns:a16="http://schemas.microsoft.com/office/drawing/2014/main" id="{A1CC56DB-4302-4814-8512-310E95CC15C5}"/>
            </a:ext>
          </a:extLst>
        </xdr:cNvPr>
        <xdr:cNvSpPr txBox="1"/>
      </xdr:nvSpPr>
      <xdr:spPr>
        <a:xfrm>
          <a:off x="17734495" y="620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22041</xdr:rowOff>
    </xdr:from>
    <xdr:ext cx="599010" cy="259045"/>
    <xdr:sp macro="" textlink="">
      <xdr:nvSpPr>
        <xdr:cNvPr id="504" name="n_3mainValue【一般廃棄物処理施設】&#10;一人当たり有形固定資産（償却資産）額">
          <a:extLst>
            <a:ext uri="{FF2B5EF4-FFF2-40B4-BE49-F238E27FC236}">
              <a16:creationId xmlns:a16="http://schemas.microsoft.com/office/drawing/2014/main" id="{799438AC-1D42-44AF-BB07-B45F0836C4B8}"/>
            </a:ext>
          </a:extLst>
        </xdr:cNvPr>
        <xdr:cNvSpPr txBox="1"/>
      </xdr:nvSpPr>
      <xdr:spPr>
        <a:xfrm>
          <a:off x="16936935" y="622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163057</xdr:rowOff>
    </xdr:from>
    <xdr:ext cx="599010" cy="259045"/>
    <xdr:sp macro="" textlink="">
      <xdr:nvSpPr>
        <xdr:cNvPr id="505" name="n_4mainValue【一般廃棄物処理施設】&#10;一人当たり有形固定資産（償却資産）額">
          <a:extLst>
            <a:ext uri="{FF2B5EF4-FFF2-40B4-BE49-F238E27FC236}">
              <a16:creationId xmlns:a16="http://schemas.microsoft.com/office/drawing/2014/main" id="{335E1D18-22D5-4C94-9DD8-AB69AB5D6EFF}"/>
            </a:ext>
          </a:extLst>
        </xdr:cNvPr>
        <xdr:cNvSpPr txBox="1"/>
      </xdr:nvSpPr>
      <xdr:spPr>
        <a:xfrm>
          <a:off x="16162235" y="619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2A5A2E6A-B919-4354-8B69-AD9F81AA741D}"/>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1FC05D45-0B18-47D4-A03B-2ED84BA2E772}"/>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E787C7DD-84AB-45DE-8F9F-92413D764911}"/>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6D15C0AA-7ECB-43FA-8E09-7B5863914C85}"/>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207B17AA-CA21-4FB2-997D-983FCDE943DA}"/>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6D06DBFF-6F9C-4766-AAA9-2ADFC64A7C07}"/>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7A5373C4-40E0-4618-A9EB-7697A70447BC}"/>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F3F33CAB-5625-4AB0-91C9-F4B6A727AD85}"/>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CA9C744A-2D8E-4A0B-A02E-E59134526B35}"/>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B31C7804-678E-4B9B-B045-A0CC7BEB2E07}"/>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59840D2A-B6F3-4ECD-BA3F-9A385C5358E4}"/>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A9778F44-73CE-4950-B547-5B373E4D96AE}"/>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a:extLst>
            <a:ext uri="{FF2B5EF4-FFF2-40B4-BE49-F238E27FC236}">
              <a16:creationId xmlns:a16="http://schemas.microsoft.com/office/drawing/2014/main" id="{36152D88-8002-4339-8419-871A4385BF6F}"/>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49FC87DC-8E04-44B4-93B6-845B737BF73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17F6B3E1-540E-427B-9DA1-05666BA9B99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CB972344-7DF4-4271-8067-68F7FA923EBD}"/>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8F0B366A-F67C-4642-A3F3-1A011B7C5B46}"/>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6C045457-41AE-40E0-82C7-2EEE010EEDB3}"/>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5970A835-96DB-4CF4-8BDD-B20AEFA51ADC}"/>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A0095DD9-4A1C-43AA-98FE-A4664BA9011A}"/>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6" name="テキスト ボックス 525">
          <a:extLst>
            <a:ext uri="{FF2B5EF4-FFF2-40B4-BE49-F238E27FC236}">
              <a16:creationId xmlns:a16="http://schemas.microsoft.com/office/drawing/2014/main" id="{000A5231-6719-4987-BF26-54307CADE0ED}"/>
            </a:ext>
          </a:extLst>
        </xdr:cNvPr>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4639EF44-DFA5-45DD-AC59-E55885C3807D}"/>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a:extLst>
            <a:ext uri="{FF2B5EF4-FFF2-40B4-BE49-F238E27FC236}">
              <a16:creationId xmlns:a16="http://schemas.microsoft.com/office/drawing/2014/main" id="{EDD480A1-2BFA-4E87-AE2F-1DF05DA1586A}"/>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152400</xdr:rowOff>
    </xdr:to>
    <xdr:cxnSp macro="">
      <xdr:nvCxnSpPr>
        <xdr:cNvPr id="529" name="直線コネクタ 528">
          <a:extLst>
            <a:ext uri="{FF2B5EF4-FFF2-40B4-BE49-F238E27FC236}">
              <a16:creationId xmlns:a16="http://schemas.microsoft.com/office/drawing/2014/main" id="{F4429496-3AD2-4BC5-82CA-E58BF86FE817}"/>
            </a:ext>
          </a:extLst>
        </xdr:cNvPr>
        <xdr:cNvCxnSpPr/>
      </xdr:nvCxnSpPr>
      <xdr:spPr>
        <a:xfrm flipV="1">
          <a:off x="14375764" y="94716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530" name="【保健センター・保健所】&#10;有形固定資産減価償却率最小値テキスト">
          <a:extLst>
            <a:ext uri="{FF2B5EF4-FFF2-40B4-BE49-F238E27FC236}">
              <a16:creationId xmlns:a16="http://schemas.microsoft.com/office/drawing/2014/main" id="{C46305B9-9218-4315-B561-D16D50F4EA31}"/>
            </a:ext>
          </a:extLst>
        </xdr:cNvPr>
        <xdr:cNvSpPr txBox="1"/>
      </xdr:nvSpPr>
      <xdr:spPr>
        <a:xfrm>
          <a:off x="144145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531" name="直線コネクタ 530">
          <a:extLst>
            <a:ext uri="{FF2B5EF4-FFF2-40B4-BE49-F238E27FC236}">
              <a16:creationId xmlns:a16="http://schemas.microsoft.com/office/drawing/2014/main" id="{A9AA834A-2B7C-44FA-BB4E-A10123247A1A}"/>
            </a:ext>
          </a:extLst>
        </xdr:cNvPr>
        <xdr:cNvCxnSpPr/>
      </xdr:nvCxnSpPr>
      <xdr:spPr>
        <a:xfrm>
          <a:off x="14287500" y="1088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340478" cy="259045"/>
    <xdr:sp macro="" textlink="">
      <xdr:nvSpPr>
        <xdr:cNvPr id="532" name="【保健センター・保健所】&#10;有形固定資産減価償却率最大値テキスト">
          <a:extLst>
            <a:ext uri="{FF2B5EF4-FFF2-40B4-BE49-F238E27FC236}">
              <a16:creationId xmlns:a16="http://schemas.microsoft.com/office/drawing/2014/main" id="{6FA9637C-2926-4436-BF5B-42664B4EC25B}"/>
            </a:ext>
          </a:extLst>
        </xdr:cNvPr>
        <xdr:cNvSpPr txBox="1"/>
      </xdr:nvSpPr>
      <xdr:spPr>
        <a:xfrm>
          <a:off x="14414500" y="925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533" name="直線コネクタ 532">
          <a:extLst>
            <a:ext uri="{FF2B5EF4-FFF2-40B4-BE49-F238E27FC236}">
              <a16:creationId xmlns:a16="http://schemas.microsoft.com/office/drawing/2014/main" id="{80A1AEB0-313F-45E2-82DA-EFF8FB7E485D}"/>
            </a:ext>
          </a:extLst>
        </xdr:cNvPr>
        <xdr:cNvCxnSpPr/>
      </xdr:nvCxnSpPr>
      <xdr:spPr>
        <a:xfrm>
          <a:off x="14287500" y="9471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57167</xdr:rowOff>
    </xdr:from>
    <xdr:ext cx="405111" cy="259045"/>
    <xdr:sp macro="" textlink="">
      <xdr:nvSpPr>
        <xdr:cNvPr id="534" name="【保健センター・保健所】&#10;有形固定資産減価償却率平均値テキスト">
          <a:extLst>
            <a:ext uri="{FF2B5EF4-FFF2-40B4-BE49-F238E27FC236}">
              <a16:creationId xmlns:a16="http://schemas.microsoft.com/office/drawing/2014/main" id="{BCBF0ADF-84E8-4C61-A687-07EA3A5F4EA8}"/>
            </a:ext>
          </a:extLst>
        </xdr:cNvPr>
        <xdr:cNvSpPr txBox="1"/>
      </xdr:nvSpPr>
      <xdr:spPr>
        <a:xfrm>
          <a:off x="144145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78740</xdr:rowOff>
    </xdr:from>
    <xdr:to>
      <xdr:col>85</xdr:col>
      <xdr:colOff>177800</xdr:colOff>
      <xdr:row>62</xdr:row>
      <xdr:rowOff>8890</xdr:rowOff>
    </xdr:to>
    <xdr:sp macro="" textlink="">
      <xdr:nvSpPr>
        <xdr:cNvPr id="535" name="フローチャート: 判断 534">
          <a:extLst>
            <a:ext uri="{FF2B5EF4-FFF2-40B4-BE49-F238E27FC236}">
              <a16:creationId xmlns:a16="http://schemas.microsoft.com/office/drawing/2014/main" id="{BF4C4293-610B-4B19-911E-006D3804B877}"/>
            </a:ext>
          </a:extLst>
        </xdr:cNvPr>
        <xdr:cNvSpPr/>
      </xdr:nvSpPr>
      <xdr:spPr>
        <a:xfrm>
          <a:off x="14325600" y="103047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80645</xdr:rowOff>
    </xdr:from>
    <xdr:to>
      <xdr:col>81</xdr:col>
      <xdr:colOff>101600</xdr:colOff>
      <xdr:row>62</xdr:row>
      <xdr:rowOff>10795</xdr:rowOff>
    </xdr:to>
    <xdr:sp macro="" textlink="">
      <xdr:nvSpPr>
        <xdr:cNvPr id="536" name="フローチャート: 判断 535">
          <a:extLst>
            <a:ext uri="{FF2B5EF4-FFF2-40B4-BE49-F238E27FC236}">
              <a16:creationId xmlns:a16="http://schemas.microsoft.com/office/drawing/2014/main" id="{6CF98EE6-AEDD-429C-B5CA-B6BB9A7C29F9}"/>
            </a:ext>
          </a:extLst>
        </xdr:cNvPr>
        <xdr:cNvSpPr/>
      </xdr:nvSpPr>
      <xdr:spPr>
        <a:xfrm>
          <a:off x="13578840" y="10306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31115</xdr:rowOff>
    </xdr:from>
    <xdr:to>
      <xdr:col>76</xdr:col>
      <xdr:colOff>165100</xdr:colOff>
      <xdr:row>61</xdr:row>
      <xdr:rowOff>132715</xdr:rowOff>
    </xdr:to>
    <xdr:sp macro="" textlink="">
      <xdr:nvSpPr>
        <xdr:cNvPr id="537" name="フローチャート: 判断 536">
          <a:extLst>
            <a:ext uri="{FF2B5EF4-FFF2-40B4-BE49-F238E27FC236}">
              <a16:creationId xmlns:a16="http://schemas.microsoft.com/office/drawing/2014/main" id="{843F5D8E-15B0-4ADC-B94C-76BF06CF49F1}"/>
            </a:ext>
          </a:extLst>
        </xdr:cNvPr>
        <xdr:cNvSpPr/>
      </xdr:nvSpPr>
      <xdr:spPr>
        <a:xfrm>
          <a:off x="1280414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6350</xdr:rowOff>
    </xdr:from>
    <xdr:to>
      <xdr:col>72</xdr:col>
      <xdr:colOff>38100</xdr:colOff>
      <xdr:row>61</xdr:row>
      <xdr:rowOff>107950</xdr:rowOff>
    </xdr:to>
    <xdr:sp macro="" textlink="">
      <xdr:nvSpPr>
        <xdr:cNvPr id="538" name="フローチャート: 判断 537">
          <a:extLst>
            <a:ext uri="{FF2B5EF4-FFF2-40B4-BE49-F238E27FC236}">
              <a16:creationId xmlns:a16="http://schemas.microsoft.com/office/drawing/2014/main" id="{AFEF1FDD-D82B-4537-9938-D6AB33F89593}"/>
            </a:ext>
          </a:extLst>
        </xdr:cNvPr>
        <xdr:cNvSpPr/>
      </xdr:nvSpPr>
      <xdr:spPr>
        <a:xfrm>
          <a:off x="1202944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84455</xdr:rowOff>
    </xdr:from>
    <xdr:to>
      <xdr:col>67</xdr:col>
      <xdr:colOff>101600</xdr:colOff>
      <xdr:row>61</xdr:row>
      <xdr:rowOff>14605</xdr:rowOff>
    </xdr:to>
    <xdr:sp macro="" textlink="">
      <xdr:nvSpPr>
        <xdr:cNvPr id="539" name="フローチャート: 判断 538">
          <a:extLst>
            <a:ext uri="{FF2B5EF4-FFF2-40B4-BE49-F238E27FC236}">
              <a16:creationId xmlns:a16="http://schemas.microsoft.com/office/drawing/2014/main" id="{73884863-FF58-42D8-954E-C40471BD015D}"/>
            </a:ext>
          </a:extLst>
        </xdr:cNvPr>
        <xdr:cNvSpPr/>
      </xdr:nvSpPr>
      <xdr:spPr>
        <a:xfrm>
          <a:off x="11231880" y="10142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131CA04F-94D4-4692-9FD7-81E25CB42D9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54F97F4D-7D52-4401-A19D-4F0F5460957B}"/>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28C80CE1-0CBE-4862-937F-D0933B2BC77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792767D-C4A5-44E9-A4BD-1FE6C9AB5486}"/>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8B54A843-4DB0-49A2-9B99-116E7F8459B8}"/>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120650</xdr:rowOff>
    </xdr:from>
    <xdr:to>
      <xdr:col>85</xdr:col>
      <xdr:colOff>177800</xdr:colOff>
      <xdr:row>61</xdr:row>
      <xdr:rowOff>50800</xdr:rowOff>
    </xdr:to>
    <xdr:sp macro="" textlink="">
      <xdr:nvSpPr>
        <xdr:cNvPr id="545" name="楕円 544">
          <a:extLst>
            <a:ext uri="{FF2B5EF4-FFF2-40B4-BE49-F238E27FC236}">
              <a16:creationId xmlns:a16="http://schemas.microsoft.com/office/drawing/2014/main" id="{A8D05ACD-C46B-492A-8645-CC0B96B12435}"/>
            </a:ext>
          </a:extLst>
        </xdr:cNvPr>
        <xdr:cNvSpPr/>
      </xdr:nvSpPr>
      <xdr:spPr>
        <a:xfrm>
          <a:off x="14325600" y="101790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143527</xdr:rowOff>
    </xdr:from>
    <xdr:ext cx="405111" cy="259045"/>
    <xdr:sp macro="" textlink="">
      <xdr:nvSpPr>
        <xdr:cNvPr id="546" name="【保健センター・保健所】&#10;有形固定資産減価償却率該当値テキスト">
          <a:extLst>
            <a:ext uri="{FF2B5EF4-FFF2-40B4-BE49-F238E27FC236}">
              <a16:creationId xmlns:a16="http://schemas.microsoft.com/office/drawing/2014/main" id="{6AE463F2-600A-467D-B04E-7BA013127B30}"/>
            </a:ext>
          </a:extLst>
        </xdr:cNvPr>
        <xdr:cNvSpPr txBox="1"/>
      </xdr:nvSpPr>
      <xdr:spPr>
        <a:xfrm>
          <a:off x="14414500"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547" name="楕円 546">
          <a:extLst>
            <a:ext uri="{FF2B5EF4-FFF2-40B4-BE49-F238E27FC236}">
              <a16:creationId xmlns:a16="http://schemas.microsoft.com/office/drawing/2014/main" id="{C752BD78-13FF-426C-8C33-2B5531F7084E}"/>
            </a:ext>
          </a:extLst>
        </xdr:cNvPr>
        <xdr:cNvSpPr/>
      </xdr:nvSpPr>
      <xdr:spPr>
        <a:xfrm>
          <a:off x="13578840" y="10144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137160</xdr:rowOff>
    </xdr:from>
    <xdr:to>
      <xdr:col>85</xdr:col>
      <xdr:colOff>127000</xdr:colOff>
      <xdr:row>61</xdr:row>
      <xdr:rowOff>0</xdr:rowOff>
    </xdr:to>
    <xdr:cxnSp macro="">
      <xdr:nvCxnSpPr>
        <xdr:cNvPr id="548" name="直線コネクタ 547">
          <a:extLst>
            <a:ext uri="{FF2B5EF4-FFF2-40B4-BE49-F238E27FC236}">
              <a16:creationId xmlns:a16="http://schemas.microsoft.com/office/drawing/2014/main" id="{179290A0-FF15-435D-8478-F7DF0D35670C}"/>
            </a:ext>
          </a:extLst>
        </xdr:cNvPr>
        <xdr:cNvCxnSpPr/>
      </xdr:nvCxnSpPr>
      <xdr:spPr>
        <a:xfrm>
          <a:off x="13629640" y="10195560"/>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50165</xdr:rowOff>
    </xdr:from>
    <xdr:to>
      <xdr:col>76</xdr:col>
      <xdr:colOff>165100</xdr:colOff>
      <xdr:row>60</xdr:row>
      <xdr:rowOff>151765</xdr:rowOff>
    </xdr:to>
    <xdr:sp macro="" textlink="">
      <xdr:nvSpPr>
        <xdr:cNvPr id="549" name="楕円 548">
          <a:extLst>
            <a:ext uri="{FF2B5EF4-FFF2-40B4-BE49-F238E27FC236}">
              <a16:creationId xmlns:a16="http://schemas.microsoft.com/office/drawing/2014/main" id="{0CB0D70C-BF67-4A77-AF53-AA4DFE21811E}"/>
            </a:ext>
          </a:extLst>
        </xdr:cNvPr>
        <xdr:cNvSpPr/>
      </xdr:nvSpPr>
      <xdr:spPr>
        <a:xfrm>
          <a:off x="1280414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100965</xdr:rowOff>
    </xdr:from>
    <xdr:to>
      <xdr:col>81</xdr:col>
      <xdr:colOff>50800</xdr:colOff>
      <xdr:row>60</xdr:row>
      <xdr:rowOff>137160</xdr:rowOff>
    </xdr:to>
    <xdr:cxnSp macro="">
      <xdr:nvCxnSpPr>
        <xdr:cNvPr id="550" name="直線コネクタ 549">
          <a:extLst>
            <a:ext uri="{FF2B5EF4-FFF2-40B4-BE49-F238E27FC236}">
              <a16:creationId xmlns:a16="http://schemas.microsoft.com/office/drawing/2014/main" id="{54E0E662-AA05-4471-BA28-DBAAA6F9EC4F}"/>
            </a:ext>
          </a:extLst>
        </xdr:cNvPr>
        <xdr:cNvCxnSpPr/>
      </xdr:nvCxnSpPr>
      <xdr:spPr>
        <a:xfrm>
          <a:off x="12854940" y="1015936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17780</xdr:rowOff>
    </xdr:from>
    <xdr:to>
      <xdr:col>72</xdr:col>
      <xdr:colOff>38100</xdr:colOff>
      <xdr:row>60</xdr:row>
      <xdr:rowOff>119380</xdr:rowOff>
    </xdr:to>
    <xdr:sp macro="" textlink="">
      <xdr:nvSpPr>
        <xdr:cNvPr id="551" name="楕円 550">
          <a:extLst>
            <a:ext uri="{FF2B5EF4-FFF2-40B4-BE49-F238E27FC236}">
              <a16:creationId xmlns:a16="http://schemas.microsoft.com/office/drawing/2014/main" id="{A81097D6-F188-4A53-AEE6-24076D65E8CA}"/>
            </a:ext>
          </a:extLst>
        </xdr:cNvPr>
        <xdr:cNvSpPr/>
      </xdr:nvSpPr>
      <xdr:spPr>
        <a:xfrm>
          <a:off x="12029440" y="10076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68580</xdr:rowOff>
    </xdr:from>
    <xdr:to>
      <xdr:col>76</xdr:col>
      <xdr:colOff>114300</xdr:colOff>
      <xdr:row>60</xdr:row>
      <xdr:rowOff>100965</xdr:rowOff>
    </xdr:to>
    <xdr:cxnSp macro="">
      <xdr:nvCxnSpPr>
        <xdr:cNvPr id="552" name="直線コネクタ 551">
          <a:extLst>
            <a:ext uri="{FF2B5EF4-FFF2-40B4-BE49-F238E27FC236}">
              <a16:creationId xmlns:a16="http://schemas.microsoft.com/office/drawing/2014/main" id="{39668078-A5FE-4D47-81B0-BAA0F0EE3D31}"/>
            </a:ext>
          </a:extLst>
        </xdr:cNvPr>
        <xdr:cNvCxnSpPr/>
      </xdr:nvCxnSpPr>
      <xdr:spPr>
        <a:xfrm>
          <a:off x="12072620" y="10126980"/>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153035</xdr:rowOff>
    </xdr:from>
    <xdr:to>
      <xdr:col>67</xdr:col>
      <xdr:colOff>101600</xdr:colOff>
      <xdr:row>60</xdr:row>
      <xdr:rowOff>83185</xdr:rowOff>
    </xdr:to>
    <xdr:sp macro="" textlink="">
      <xdr:nvSpPr>
        <xdr:cNvPr id="553" name="楕円 552">
          <a:extLst>
            <a:ext uri="{FF2B5EF4-FFF2-40B4-BE49-F238E27FC236}">
              <a16:creationId xmlns:a16="http://schemas.microsoft.com/office/drawing/2014/main" id="{A91C74C7-07E6-402B-91A9-2EF2DFEBEDB3}"/>
            </a:ext>
          </a:extLst>
        </xdr:cNvPr>
        <xdr:cNvSpPr/>
      </xdr:nvSpPr>
      <xdr:spPr>
        <a:xfrm>
          <a:off x="11231880" y="10043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32385</xdr:rowOff>
    </xdr:from>
    <xdr:to>
      <xdr:col>71</xdr:col>
      <xdr:colOff>177800</xdr:colOff>
      <xdr:row>60</xdr:row>
      <xdr:rowOff>68580</xdr:rowOff>
    </xdr:to>
    <xdr:cxnSp macro="">
      <xdr:nvCxnSpPr>
        <xdr:cNvPr id="554" name="直線コネクタ 553">
          <a:extLst>
            <a:ext uri="{FF2B5EF4-FFF2-40B4-BE49-F238E27FC236}">
              <a16:creationId xmlns:a16="http://schemas.microsoft.com/office/drawing/2014/main" id="{1C09FDDF-B4C4-4CF3-95EF-7F2AA36D66C8}"/>
            </a:ext>
          </a:extLst>
        </xdr:cNvPr>
        <xdr:cNvCxnSpPr/>
      </xdr:nvCxnSpPr>
      <xdr:spPr>
        <a:xfrm>
          <a:off x="11282680" y="10090785"/>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1922</xdr:rowOff>
    </xdr:from>
    <xdr:ext cx="405111" cy="259045"/>
    <xdr:sp macro="" textlink="">
      <xdr:nvSpPr>
        <xdr:cNvPr id="555" name="n_1aveValue【保健センター・保健所】&#10;有形固定資産減価償却率">
          <a:extLst>
            <a:ext uri="{FF2B5EF4-FFF2-40B4-BE49-F238E27FC236}">
              <a16:creationId xmlns:a16="http://schemas.microsoft.com/office/drawing/2014/main" id="{8E06FBC2-9042-4DCD-843A-B1564E6B3CF0}"/>
            </a:ext>
          </a:extLst>
        </xdr:cNvPr>
        <xdr:cNvSpPr txBox="1"/>
      </xdr:nvSpPr>
      <xdr:spPr>
        <a:xfrm>
          <a:off x="134372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123842</xdr:rowOff>
    </xdr:from>
    <xdr:ext cx="405111" cy="259045"/>
    <xdr:sp macro="" textlink="">
      <xdr:nvSpPr>
        <xdr:cNvPr id="556" name="n_2aveValue【保健センター・保健所】&#10;有形固定資産減価償却率">
          <a:extLst>
            <a:ext uri="{FF2B5EF4-FFF2-40B4-BE49-F238E27FC236}">
              <a16:creationId xmlns:a16="http://schemas.microsoft.com/office/drawing/2014/main" id="{AAD8BE53-CD71-4A34-8448-26A82262456C}"/>
            </a:ext>
          </a:extLst>
        </xdr:cNvPr>
        <xdr:cNvSpPr txBox="1"/>
      </xdr:nvSpPr>
      <xdr:spPr>
        <a:xfrm>
          <a:off x="126752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557" name="n_3aveValue【保健センター・保健所】&#10;有形固定資産減価償却率">
          <a:extLst>
            <a:ext uri="{FF2B5EF4-FFF2-40B4-BE49-F238E27FC236}">
              <a16:creationId xmlns:a16="http://schemas.microsoft.com/office/drawing/2014/main" id="{A6E0A9D0-303E-44D1-A963-8F4BF178CFF9}"/>
            </a:ext>
          </a:extLst>
        </xdr:cNvPr>
        <xdr:cNvSpPr txBox="1"/>
      </xdr:nvSpPr>
      <xdr:spPr>
        <a:xfrm>
          <a:off x="119005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5732</xdr:rowOff>
    </xdr:from>
    <xdr:ext cx="405111" cy="259045"/>
    <xdr:sp macro="" textlink="">
      <xdr:nvSpPr>
        <xdr:cNvPr id="558" name="n_4aveValue【保健センター・保健所】&#10;有形固定資産減価償却率">
          <a:extLst>
            <a:ext uri="{FF2B5EF4-FFF2-40B4-BE49-F238E27FC236}">
              <a16:creationId xmlns:a16="http://schemas.microsoft.com/office/drawing/2014/main" id="{C1A99B2C-7A13-4FDE-96BD-19D945250C8F}"/>
            </a:ext>
          </a:extLst>
        </xdr:cNvPr>
        <xdr:cNvSpPr txBox="1"/>
      </xdr:nvSpPr>
      <xdr:spPr>
        <a:xfrm>
          <a:off x="1110298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33037</xdr:rowOff>
    </xdr:from>
    <xdr:ext cx="405111" cy="259045"/>
    <xdr:sp macro="" textlink="">
      <xdr:nvSpPr>
        <xdr:cNvPr id="559" name="n_1mainValue【保健センター・保健所】&#10;有形固定資産減価償却率">
          <a:extLst>
            <a:ext uri="{FF2B5EF4-FFF2-40B4-BE49-F238E27FC236}">
              <a16:creationId xmlns:a16="http://schemas.microsoft.com/office/drawing/2014/main" id="{6195A92B-18A8-4BBD-9A3A-647422297805}"/>
            </a:ext>
          </a:extLst>
        </xdr:cNvPr>
        <xdr:cNvSpPr txBox="1"/>
      </xdr:nvSpPr>
      <xdr:spPr>
        <a:xfrm>
          <a:off x="134372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168292</xdr:rowOff>
    </xdr:from>
    <xdr:ext cx="405111" cy="259045"/>
    <xdr:sp macro="" textlink="">
      <xdr:nvSpPr>
        <xdr:cNvPr id="560" name="n_2mainValue【保健センター・保健所】&#10;有形固定資産減価償却率">
          <a:extLst>
            <a:ext uri="{FF2B5EF4-FFF2-40B4-BE49-F238E27FC236}">
              <a16:creationId xmlns:a16="http://schemas.microsoft.com/office/drawing/2014/main" id="{ACCDFC29-F10A-4858-A0DC-242B930BAF90}"/>
            </a:ext>
          </a:extLst>
        </xdr:cNvPr>
        <xdr:cNvSpPr txBox="1"/>
      </xdr:nvSpPr>
      <xdr:spPr>
        <a:xfrm>
          <a:off x="126752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135907</xdr:rowOff>
    </xdr:from>
    <xdr:ext cx="405111" cy="259045"/>
    <xdr:sp macro="" textlink="">
      <xdr:nvSpPr>
        <xdr:cNvPr id="561" name="n_3mainValue【保健センター・保健所】&#10;有形固定資産減価償却率">
          <a:extLst>
            <a:ext uri="{FF2B5EF4-FFF2-40B4-BE49-F238E27FC236}">
              <a16:creationId xmlns:a16="http://schemas.microsoft.com/office/drawing/2014/main" id="{B5F3530E-9D6C-4034-905E-B771EAC373E5}"/>
            </a:ext>
          </a:extLst>
        </xdr:cNvPr>
        <xdr:cNvSpPr txBox="1"/>
      </xdr:nvSpPr>
      <xdr:spPr>
        <a:xfrm>
          <a:off x="119005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99712</xdr:rowOff>
    </xdr:from>
    <xdr:ext cx="405111" cy="259045"/>
    <xdr:sp macro="" textlink="">
      <xdr:nvSpPr>
        <xdr:cNvPr id="562" name="n_4mainValue【保健センター・保健所】&#10;有形固定資産減価償却率">
          <a:extLst>
            <a:ext uri="{FF2B5EF4-FFF2-40B4-BE49-F238E27FC236}">
              <a16:creationId xmlns:a16="http://schemas.microsoft.com/office/drawing/2014/main" id="{F081FAD5-619A-430C-BCC7-A9C902B91960}"/>
            </a:ext>
          </a:extLst>
        </xdr:cNvPr>
        <xdr:cNvSpPr txBox="1"/>
      </xdr:nvSpPr>
      <xdr:spPr>
        <a:xfrm>
          <a:off x="1110298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1D9A8309-91F6-44F6-8729-04AEE754D55E}"/>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AE61031F-574E-4BBD-A72C-2783E7FB7B28}"/>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828801A4-1CA4-41BE-B34E-4062484FEE35}"/>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B6268F07-3860-4573-8B6F-63C95671FFBE}"/>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CD2A7840-2010-4B9C-A168-6DDDE68C61A6}"/>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7DC3F2BD-7CF0-48D0-9D1D-06AC475BAA9C}"/>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70E00EB7-7469-43BC-9F4E-17E747F59BEE}"/>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3D913E1D-3F7F-4A18-86FB-695C5A128C01}"/>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563F78E5-9D5F-41E4-BD93-7F2A93F8B5F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E8C47D0B-FFC8-40B7-AD89-3E505A262314}"/>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B9A03B51-182F-488F-97C3-3BADB4DCC695}"/>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F9FE2BDE-0F30-401A-B5F9-ED4E56B75F0C}"/>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785CB416-F8FD-41E1-988D-2696FBDC009D}"/>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DE5CDA94-B698-4C2F-A230-2961BE477FE2}"/>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81DB9446-C03C-43E1-BDE9-FCDC39ECA47D}"/>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6ECA4AA0-BFCE-493A-8EB2-F29CBE33C93A}"/>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8DE13F5A-A7FD-47AB-91AA-2F916C7B7CAA}"/>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D38F7577-E9D1-4E4B-B514-9D97D7007AD1}"/>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9B2DB209-7763-41C6-BB49-47227D149CC9}"/>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E2CED717-3B9D-40A9-A15A-B9078E2087B4}"/>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a:extLst>
            <a:ext uri="{FF2B5EF4-FFF2-40B4-BE49-F238E27FC236}">
              <a16:creationId xmlns:a16="http://schemas.microsoft.com/office/drawing/2014/main" id="{78DAB59C-E43A-4BBF-9BBF-23D4E725AC7D}"/>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107442</xdr:rowOff>
    </xdr:from>
    <xdr:to>
      <xdr:col>116</xdr:col>
      <xdr:colOff>62864</xdr:colOff>
      <xdr:row>63</xdr:row>
      <xdr:rowOff>107442</xdr:rowOff>
    </xdr:to>
    <xdr:cxnSp macro="">
      <xdr:nvCxnSpPr>
        <xdr:cNvPr id="584" name="直線コネクタ 583">
          <a:extLst>
            <a:ext uri="{FF2B5EF4-FFF2-40B4-BE49-F238E27FC236}">
              <a16:creationId xmlns:a16="http://schemas.microsoft.com/office/drawing/2014/main" id="{52A47084-6FF4-45A2-B285-AE2712E8EC55}"/>
            </a:ext>
          </a:extLst>
        </xdr:cNvPr>
        <xdr:cNvCxnSpPr/>
      </xdr:nvCxnSpPr>
      <xdr:spPr>
        <a:xfrm flipV="1">
          <a:off x="19509104" y="9327642"/>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111269</xdr:rowOff>
    </xdr:from>
    <xdr:ext cx="469744" cy="259045"/>
    <xdr:sp macro="" textlink="">
      <xdr:nvSpPr>
        <xdr:cNvPr id="585" name="【保健センター・保健所】&#10;一人当たり面積最小値テキスト">
          <a:extLst>
            <a:ext uri="{FF2B5EF4-FFF2-40B4-BE49-F238E27FC236}">
              <a16:creationId xmlns:a16="http://schemas.microsoft.com/office/drawing/2014/main" id="{F94D957D-52EE-4F7C-B7D2-E29DF99E0B37}"/>
            </a:ext>
          </a:extLst>
        </xdr:cNvPr>
        <xdr:cNvSpPr txBox="1"/>
      </xdr:nvSpPr>
      <xdr:spPr>
        <a:xfrm>
          <a:off x="19547840" y="1067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107442</xdr:rowOff>
    </xdr:from>
    <xdr:to>
      <xdr:col>116</xdr:col>
      <xdr:colOff>152400</xdr:colOff>
      <xdr:row>63</xdr:row>
      <xdr:rowOff>107442</xdr:rowOff>
    </xdr:to>
    <xdr:cxnSp macro="">
      <xdr:nvCxnSpPr>
        <xdr:cNvPr id="586" name="直線コネクタ 585">
          <a:extLst>
            <a:ext uri="{FF2B5EF4-FFF2-40B4-BE49-F238E27FC236}">
              <a16:creationId xmlns:a16="http://schemas.microsoft.com/office/drawing/2014/main" id="{97B4F182-FC3B-42B2-AB90-7B3C8BC551C8}"/>
            </a:ext>
          </a:extLst>
        </xdr:cNvPr>
        <xdr:cNvCxnSpPr/>
      </xdr:nvCxnSpPr>
      <xdr:spPr>
        <a:xfrm>
          <a:off x="19443700" y="106687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54119</xdr:rowOff>
    </xdr:from>
    <xdr:ext cx="469744" cy="259045"/>
    <xdr:sp macro="" textlink="">
      <xdr:nvSpPr>
        <xdr:cNvPr id="587" name="【保健センター・保健所】&#10;一人当たり面積最大値テキスト">
          <a:extLst>
            <a:ext uri="{FF2B5EF4-FFF2-40B4-BE49-F238E27FC236}">
              <a16:creationId xmlns:a16="http://schemas.microsoft.com/office/drawing/2014/main" id="{C0D9F0E7-0D88-4E18-AD18-322728D8D429}"/>
            </a:ext>
          </a:extLst>
        </xdr:cNvPr>
        <xdr:cNvSpPr txBox="1"/>
      </xdr:nvSpPr>
      <xdr:spPr>
        <a:xfrm>
          <a:off x="19547840" y="910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107442</xdr:rowOff>
    </xdr:from>
    <xdr:to>
      <xdr:col>116</xdr:col>
      <xdr:colOff>152400</xdr:colOff>
      <xdr:row>55</xdr:row>
      <xdr:rowOff>107442</xdr:rowOff>
    </xdr:to>
    <xdr:cxnSp macro="">
      <xdr:nvCxnSpPr>
        <xdr:cNvPr id="588" name="直線コネクタ 587">
          <a:extLst>
            <a:ext uri="{FF2B5EF4-FFF2-40B4-BE49-F238E27FC236}">
              <a16:creationId xmlns:a16="http://schemas.microsoft.com/office/drawing/2014/main" id="{01A2A717-7EAA-4FF6-8895-0F823B0483DF}"/>
            </a:ext>
          </a:extLst>
        </xdr:cNvPr>
        <xdr:cNvCxnSpPr/>
      </xdr:nvCxnSpPr>
      <xdr:spPr>
        <a:xfrm>
          <a:off x="19443700" y="93276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87647</xdr:rowOff>
    </xdr:from>
    <xdr:ext cx="469744" cy="259045"/>
    <xdr:sp macro="" textlink="">
      <xdr:nvSpPr>
        <xdr:cNvPr id="589" name="【保健センター・保健所】&#10;一人当たり面積平均値テキスト">
          <a:extLst>
            <a:ext uri="{FF2B5EF4-FFF2-40B4-BE49-F238E27FC236}">
              <a16:creationId xmlns:a16="http://schemas.microsoft.com/office/drawing/2014/main" id="{CAA5446E-DC52-4CDA-912F-58414095F215}"/>
            </a:ext>
          </a:extLst>
        </xdr:cNvPr>
        <xdr:cNvSpPr txBox="1"/>
      </xdr:nvSpPr>
      <xdr:spPr>
        <a:xfrm>
          <a:off x="19547840" y="10313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590" name="フローチャート: 判断 589">
          <a:extLst>
            <a:ext uri="{FF2B5EF4-FFF2-40B4-BE49-F238E27FC236}">
              <a16:creationId xmlns:a16="http://schemas.microsoft.com/office/drawing/2014/main" id="{8CF8C281-0621-4430-ABB0-D8524FB118E5}"/>
            </a:ext>
          </a:extLst>
        </xdr:cNvPr>
        <xdr:cNvSpPr/>
      </xdr:nvSpPr>
      <xdr:spPr>
        <a:xfrm>
          <a:off x="19458940" y="1033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591" name="フローチャート: 判断 590">
          <a:extLst>
            <a:ext uri="{FF2B5EF4-FFF2-40B4-BE49-F238E27FC236}">
              <a16:creationId xmlns:a16="http://schemas.microsoft.com/office/drawing/2014/main" id="{19EED93E-51EB-4794-8B34-25E31E685371}"/>
            </a:ext>
          </a:extLst>
        </xdr:cNvPr>
        <xdr:cNvSpPr/>
      </xdr:nvSpPr>
      <xdr:spPr>
        <a:xfrm>
          <a:off x="18735040" y="103649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88646</xdr:rowOff>
    </xdr:from>
    <xdr:to>
      <xdr:col>107</xdr:col>
      <xdr:colOff>101600</xdr:colOff>
      <xdr:row>63</xdr:row>
      <xdr:rowOff>18796</xdr:rowOff>
    </xdr:to>
    <xdr:sp macro="" textlink="">
      <xdr:nvSpPr>
        <xdr:cNvPr id="592" name="フローチャート: 判断 591">
          <a:extLst>
            <a:ext uri="{FF2B5EF4-FFF2-40B4-BE49-F238E27FC236}">
              <a16:creationId xmlns:a16="http://schemas.microsoft.com/office/drawing/2014/main" id="{993A5CE4-8E28-417F-8BF4-D8EE72B1C621}"/>
            </a:ext>
          </a:extLst>
        </xdr:cNvPr>
        <xdr:cNvSpPr/>
      </xdr:nvSpPr>
      <xdr:spPr>
        <a:xfrm>
          <a:off x="17937480" y="10482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593" name="フローチャート: 判断 592">
          <a:extLst>
            <a:ext uri="{FF2B5EF4-FFF2-40B4-BE49-F238E27FC236}">
              <a16:creationId xmlns:a16="http://schemas.microsoft.com/office/drawing/2014/main" id="{1E414101-BE79-45E9-B827-E7375078718E}"/>
            </a:ext>
          </a:extLst>
        </xdr:cNvPr>
        <xdr:cNvSpPr/>
      </xdr:nvSpPr>
      <xdr:spPr>
        <a:xfrm>
          <a:off x="17162780" y="104846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84074</xdr:rowOff>
    </xdr:from>
    <xdr:to>
      <xdr:col>98</xdr:col>
      <xdr:colOff>38100</xdr:colOff>
      <xdr:row>63</xdr:row>
      <xdr:rowOff>14224</xdr:rowOff>
    </xdr:to>
    <xdr:sp macro="" textlink="">
      <xdr:nvSpPr>
        <xdr:cNvPr id="594" name="フローチャート: 判断 593">
          <a:extLst>
            <a:ext uri="{FF2B5EF4-FFF2-40B4-BE49-F238E27FC236}">
              <a16:creationId xmlns:a16="http://schemas.microsoft.com/office/drawing/2014/main" id="{3B7FD02F-B8A6-42F6-A1DE-012584419C4D}"/>
            </a:ext>
          </a:extLst>
        </xdr:cNvPr>
        <xdr:cNvSpPr/>
      </xdr:nvSpPr>
      <xdr:spPr>
        <a:xfrm>
          <a:off x="16388080" y="104777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A2CB7540-9AFC-4F27-85DD-E030CD30C317}"/>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262BCE94-41F9-43C6-8A2A-4F47CF167A73}"/>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9DD3FC8E-ACF3-4C34-ABD9-E6B2AF5D147B}"/>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42389765-673D-4F37-8E67-ACA7BB8BC94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C72813A4-F56E-4D93-88E4-60897B3C8496}"/>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600" name="楕円 599">
          <a:extLst>
            <a:ext uri="{FF2B5EF4-FFF2-40B4-BE49-F238E27FC236}">
              <a16:creationId xmlns:a16="http://schemas.microsoft.com/office/drawing/2014/main" id="{1537CE5A-DF18-4460-A211-3168861C6348}"/>
            </a:ext>
          </a:extLst>
        </xdr:cNvPr>
        <xdr:cNvSpPr/>
      </xdr:nvSpPr>
      <xdr:spPr>
        <a:xfrm>
          <a:off x="19458940" y="102179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10939</xdr:rowOff>
    </xdr:from>
    <xdr:ext cx="469744" cy="259045"/>
    <xdr:sp macro="" textlink="">
      <xdr:nvSpPr>
        <xdr:cNvPr id="601" name="【保健センター・保健所】&#10;一人当たり面積該当値テキスト">
          <a:extLst>
            <a:ext uri="{FF2B5EF4-FFF2-40B4-BE49-F238E27FC236}">
              <a16:creationId xmlns:a16="http://schemas.microsoft.com/office/drawing/2014/main" id="{3A2DD48E-625A-467A-96F7-27F14269F830}"/>
            </a:ext>
          </a:extLst>
        </xdr:cNvPr>
        <xdr:cNvSpPr txBox="1"/>
      </xdr:nvSpPr>
      <xdr:spPr>
        <a:xfrm>
          <a:off x="19547840" y="1006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168656</xdr:rowOff>
    </xdr:from>
    <xdr:to>
      <xdr:col>112</xdr:col>
      <xdr:colOff>38100</xdr:colOff>
      <xdr:row>61</xdr:row>
      <xdr:rowOff>98806</xdr:rowOff>
    </xdr:to>
    <xdr:sp macro="" textlink="">
      <xdr:nvSpPr>
        <xdr:cNvPr id="602" name="楕円 601">
          <a:extLst>
            <a:ext uri="{FF2B5EF4-FFF2-40B4-BE49-F238E27FC236}">
              <a16:creationId xmlns:a16="http://schemas.microsoft.com/office/drawing/2014/main" id="{0C0A0776-2F12-4FCE-A609-48A33A8A61DD}"/>
            </a:ext>
          </a:extLst>
        </xdr:cNvPr>
        <xdr:cNvSpPr/>
      </xdr:nvSpPr>
      <xdr:spPr>
        <a:xfrm>
          <a:off x="18735040" y="102270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38862</xdr:rowOff>
    </xdr:from>
    <xdr:to>
      <xdr:col>116</xdr:col>
      <xdr:colOff>63500</xdr:colOff>
      <xdr:row>61</xdr:row>
      <xdr:rowOff>48006</xdr:rowOff>
    </xdr:to>
    <xdr:cxnSp macro="">
      <xdr:nvCxnSpPr>
        <xdr:cNvPr id="603" name="直線コネクタ 602">
          <a:extLst>
            <a:ext uri="{FF2B5EF4-FFF2-40B4-BE49-F238E27FC236}">
              <a16:creationId xmlns:a16="http://schemas.microsoft.com/office/drawing/2014/main" id="{55F97014-A355-48CA-85C3-89FFDB97D4B5}"/>
            </a:ext>
          </a:extLst>
        </xdr:cNvPr>
        <xdr:cNvCxnSpPr/>
      </xdr:nvCxnSpPr>
      <xdr:spPr>
        <a:xfrm flipV="1">
          <a:off x="18778220" y="10264902"/>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8636</xdr:rowOff>
    </xdr:from>
    <xdr:to>
      <xdr:col>107</xdr:col>
      <xdr:colOff>101600</xdr:colOff>
      <xdr:row>61</xdr:row>
      <xdr:rowOff>110236</xdr:rowOff>
    </xdr:to>
    <xdr:sp macro="" textlink="">
      <xdr:nvSpPr>
        <xdr:cNvPr id="604" name="楕円 603">
          <a:extLst>
            <a:ext uri="{FF2B5EF4-FFF2-40B4-BE49-F238E27FC236}">
              <a16:creationId xmlns:a16="http://schemas.microsoft.com/office/drawing/2014/main" id="{4C1412F4-635C-4051-B392-3CA45C18B736}"/>
            </a:ext>
          </a:extLst>
        </xdr:cNvPr>
        <xdr:cNvSpPr/>
      </xdr:nvSpPr>
      <xdr:spPr>
        <a:xfrm>
          <a:off x="17937480" y="102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48006</xdr:rowOff>
    </xdr:from>
    <xdr:to>
      <xdr:col>111</xdr:col>
      <xdr:colOff>177800</xdr:colOff>
      <xdr:row>61</xdr:row>
      <xdr:rowOff>59436</xdr:rowOff>
    </xdr:to>
    <xdr:cxnSp macro="">
      <xdr:nvCxnSpPr>
        <xdr:cNvPr id="605" name="直線コネクタ 604">
          <a:extLst>
            <a:ext uri="{FF2B5EF4-FFF2-40B4-BE49-F238E27FC236}">
              <a16:creationId xmlns:a16="http://schemas.microsoft.com/office/drawing/2014/main" id="{1D04E44B-5C23-4A4E-80F2-06018EF8AE78}"/>
            </a:ext>
          </a:extLst>
        </xdr:cNvPr>
        <xdr:cNvCxnSpPr/>
      </xdr:nvCxnSpPr>
      <xdr:spPr>
        <a:xfrm flipV="1">
          <a:off x="17988280" y="10274046"/>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20066</xdr:rowOff>
    </xdr:from>
    <xdr:to>
      <xdr:col>102</xdr:col>
      <xdr:colOff>165100</xdr:colOff>
      <xdr:row>61</xdr:row>
      <xdr:rowOff>121666</xdr:rowOff>
    </xdr:to>
    <xdr:sp macro="" textlink="">
      <xdr:nvSpPr>
        <xdr:cNvPr id="606" name="楕円 605">
          <a:extLst>
            <a:ext uri="{FF2B5EF4-FFF2-40B4-BE49-F238E27FC236}">
              <a16:creationId xmlns:a16="http://schemas.microsoft.com/office/drawing/2014/main" id="{46D94682-1589-4F43-B7E6-F05F7FF54153}"/>
            </a:ext>
          </a:extLst>
        </xdr:cNvPr>
        <xdr:cNvSpPr/>
      </xdr:nvSpPr>
      <xdr:spPr>
        <a:xfrm>
          <a:off x="17162780" y="1024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59436</xdr:rowOff>
    </xdr:from>
    <xdr:to>
      <xdr:col>107</xdr:col>
      <xdr:colOff>50800</xdr:colOff>
      <xdr:row>61</xdr:row>
      <xdr:rowOff>70866</xdr:rowOff>
    </xdr:to>
    <xdr:cxnSp macro="">
      <xdr:nvCxnSpPr>
        <xdr:cNvPr id="607" name="直線コネクタ 606">
          <a:extLst>
            <a:ext uri="{FF2B5EF4-FFF2-40B4-BE49-F238E27FC236}">
              <a16:creationId xmlns:a16="http://schemas.microsoft.com/office/drawing/2014/main" id="{6F3F2825-3389-4CD6-8FC1-3BD2862E88A6}"/>
            </a:ext>
          </a:extLst>
        </xdr:cNvPr>
        <xdr:cNvCxnSpPr/>
      </xdr:nvCxnSpPr>
      <xdr:spPr>
        <a:xfrm flipV="1">
          <a:off x="17213580" y="10285476"/>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29210</xdr:rowOff>
    </xdr:from>
    <xdr:to>
      <xdr:col>98</xdr:col>
      <xdr:colOff>38100</xdr:colOff>
      <xdr:row>61</xdr:row>
      <xdr:rowOff>130810</xdr:rowOff>
    </xdr:to>
    <xdr:sp macro="" textlink="">
      <xdr:nvSpPr>
        <xdr:cNvPr id="608" name="楕円 607">
          <a:extLst>
            <a:ext uri="{FF2B5EF4-FFF2-40B4-BE49-F238E27FC236}">
              <a16:creationId xmlns:a16="http://schemas.microsoft.com/office/drawing/2014/main" id="{BAACA766-2D61-4DBC-B82C-FBA80362D282}"/>
            </a:ext>
          </a:extLst>
        </xdr:cNvPr>
        <xdr:cNvSpPr/>
      </xdr:nvSpPr>
      <xdr:spPr>
        <a:xfrm>
          <a:off x="16388080" y="102552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70866</xdr:rowOff>
    </xdr:from>
    <xdr:to>
      <xdr:col>102</xdr:col>
      <xdr:colOff>114300</xdr:colOff>
      <xdr:row>61</xdr:row>
      <xdr:rowOff>80010</xdr:rowOff>
    </xdr:to>
    <xdr:cxnSp macro="">
      <xdr:nvCxnSpPr>
        <xdr:cNvPr id="609" name="直線コネクタ 608">
          <a:extLst>
            <a:ext uri="{FF2B5EF4-FFF2-40B4-BE49-F238E27FC236}">
              <a16:creationId xmlns:a16="http://schemas.microsoft.com/office/drawing/2014/main" id="{9B128B1E-89FD-4626-864A-9F422EC5ABAD}"/>
            </a:ext>
          </a:extLst>
        </xdr:cNvPr>
        <xdr:cNvCxnSpPr/>
      </xdr:nvCxnSpPr>
      <xdr:spPr>
        <a:xfrm flipV="1">
          <a:off x="16431260" y="10296906"/>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60215</xdr:rowOff>
    </xdr:from>
    <xdr:ext cx="469744" cy="259045"/>
    <xdr:sp macro="" textlink="">
      <xdr:nvSpPr>
        <xdr:cNvPr id="610" name="n_1aveValue【保健センター・保健所】&#10;一人当たり面積">
          <a:extLst>
            <a:ext uri="{FF2B5EF4-FFF2-40B4-BE49-F238E27FC236}">
              <a16:creationId xmlns:a16="http://schemas.microsoft.com/office/drawing/2014/main" id="{F757739E-03E0-4229-BB07-078639A0DBCA}"/>
            </a:ext>
          </a:extLst>
        </xdr:cNvPr>
        <xdr:cNvSpPr txBox="1"/>
      </xdr:nvSpPr>
      <xdr:spPr>
        <a:xfrm>
          <a:off x="18561127" y="1045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9923</xdr:rowOff>
    </xdr:from>
    <xdr:ext cx="469744" cy="259045"/>
    <xdr:sp macro="" textlink="">
      <xdr:nvSpPr>
        <xdr:cNvPr id="611" name="n_2aveValue【保健センター・保健所】&#10;一人当たり面積">
          <a:extLst>
            <a:ext uri="{FF2B5EF4-FFF2-40B4-BE49-F238E27FC236}">
              <a16:creationId xmlns:a16="http://schemas.microsoft.com/office/drawing/2014/main" id="{039630C4-F45A-4E43-913C-FCC3B88AA244}"/>
            </a:ext>
          </a:extLst>
        </xdr:cNvPr>
        <xdr:cNvSpPr txBox="1"/>
      </xdr:nvSpPr>
      <xdr:spPr>
        <a:xfrm>
          <a:off x="1777626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12209</xdr:rowOff>
    </xdr:from>
    <xdr:ext cx="469744" cy="259045"/>
    <xdr:sp macro="" textlink="">
      <xdr:nvSpPr>
        <xdr:cNvPr id="612" name="n_3aveValue【保健センター・保健所】&#10;一人当たり面積">
          <a:extLst>
            <a:ext uri="{FF2B5EF4-FFF2-40B4-BE49-F238E27FC236}">
              <a16:creationId xmlns:a16="http://schemas.microsoft.com/office/drawing/2014/main" id="{3561C460-B4ED-4AB0-B8E9-1E8EBA6E1602}"/>
            </a:ext>
          </a:extLst>
        </xdr:cNvPr>
        <xdr:cNvSpPr txBox="1"/>
      </xdr:nvSpPr>
      <xdr:spPr>
        <a:xfrm>
          <a:off x="17001567" y="1057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5351</xdr:rowOff>
    </xdr:from>
    <xdr:ext cx="469744" cy="259045"/>
    <xdr:sp macro="" textlink="">
      <xdr:nvSpPr>
        <xdr:cNvPr id="613" name="n_4aveValue【保健センター・保健所】&#10;一人当たり面積">
          <a:extLst>
            <a:ext uri="{FF2B5EF4-FFF2-40B4-BE49-F238E27FC236}">
              <a16:creationId xmlns:a16="http://schemas.microsoft.com/office/drawing/2014/main" id="{AFFBF0C4-CBD7-4112-9CB4-96C42496BEA4}"/>
            </a:ext>
          </a:extLst>
        </xdr:cNvPr>
        <xdr:cNvSpPr txBox="1"/>
      </xdr:nvSpPr>
      <xdr:spPr>
        <a:xfrm>
          <a:off x="16226867" y="105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115333</xdr:rowOff>
    </xdr:from>
    <xdr:ext cx="469744" cy="259045"/>
    <xdr:sp macro="" textlink="">
      <xdr:nvSpPr>
        <xdr:cNvPr id="614" name="n_1mainValue【保健センター・保健所】&#10;一人当たり面積">
          <a:extLst>
            <a:ext uri="{FF2B5EF4-FFF2-40B4-BE49-F238E27FC236}">
              <a16:creationId xmlns:a16="http://schemas.microsoft.com/office/drawing/2014/main" id="{431BA953-08AB-4320-8752-C884B35DAB21}"/>
            </a:ext>
          </a:extLst>
        </xdr:cNvPr>
        <xdr:cNvSpPr txBox="1"/>
      </xdr:nvSpPr>
      <xdr:spPr>
        <a:xfrm>
          <a:off x="18561127" y="1000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126763</xdr:rowOff>
    </xdr:from>
    <xdr:ext cx="469744" cy="259045"/>
    <xdr:sp macro="" textlink="">
      <xdr:nvSpPr>
        <xdr:cNvPr id="615" name="n_2mainValue【保健センター・保健所】&#10;一人当たり面積">
          <a:extLst>
            <a:ext uri="{FF2B5EF4-FFF2-40B4-BE49-F238E27FC236}">
              <a16:creationId xmlns:a16="http://schemas.microsoft.com/office/drawing/2014/main" id="{5E467EAE-2844-46D4-8F7D-91A78E4802A0}"/>
            </a:ext>
          </a:extLst>
        </xdr:cNvPr>
        <xdr:cNvSpPr txBox="1"/>
      </xdr:nvSpPr>
      <xdr:spPr>
        <a:xfrm>
          <a:off x="17776267" y="1001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138193</xdr:rowOff>
    </xdr:from>
    <xdr:ext cx="469744" cy="259045"/>
    <xdr:sp macro="" textlink="">
      <xdr:nvSpPr>
        <xdr:cNvPr id="616" name="n_3mainValue【保健センター・保健所】&#10;一人当たり面積">
          <a:extLst>
            <a:ext uri="{FF2B5EF4-FFF2-40B4-BE49-F238E27FC236}">
              <a16:creationId xmlns:a16="http://schemas.microsoft.com/office/drawing/2014/main" id="{C9F69255-4663-4D79-A37E-F9F9F2E00169}"/>
            </a:ext>
          </a:extLst>
        </xdr:cNvPr>
        <xdr:cNvSpPr txBox="1"/>
      </xdr:nvSpPr>
      <xdr:spPr>
        <a:xfrm>
          <a:off x="17001567" y="1002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147337</xdr:rowOff>
    </xdr:from>
    <xdr:ext cx="469744" cy="259045"/>
    <xdr:sp macro="" textlink="">
      <xdr:nvSpPr>
        <xdr:cNvPr id="617" name="n_4mainValue【保健センター・保健所】&#10;一人当たり面積">
          <a:extLst>
            <a:ext uri="{FF2B5EF4-FFF2-40B4-BE49-F238E27FC236}">
              <a16:creationId xmlns:a16="http://schemas.microsoft.com/office/drawing/2014/main" id="{C58D81FC-C99B-45B5-AAA9-E8717F2DF3D7}"/>
            </a:ext>
          </a:extLst>
        </xdr:cNvPr>
        <xdr:cNvSpPr txBox="1"/>
      </xdr:nvSpPr>
      <xdr:spPr>
        <a:xfrm>
          <a:off x="16226867" y="1003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C539EFD-6118-4CF6-856F-E0C4FF5D1B0B}"/>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CE769A5F-9768-4D5C-9FD7-60237A92F17C}"/>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40AFCC18-08B6-4C85-A091-656CAF601FF7}"/>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3D87440F-82D6-4803-9858-F109422C9F7C}"/>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20ED8611-51A4-419A-9426-BA79B55E314F}"/>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7C492FF0-40C3-44B3-9B61-DC699099E11A}"/>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741BBF18-401C-4184-A109-DAB6317DF515}"/>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AC98FD13-4C6B-428C-8123-D472864683B8}"/>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A25D1CA2-991D-403F-ACCF-2F3FBC832793}"/>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ADB9CAA0-8B24-4D00-9F25-E8B23042B401}"/>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B4544A3D-1352-4BBB-A04B-BEF755F3532B}"/>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a:extLst>
            <a:ext uri="{FF2B5EF4-FFF2-40B4-BE49-F238E27FC236}">
              <a16:creationId xmlns:a16="http://schemas.microsoft.com/office/drawing/2014/main" id="{6DB949FE-9004-46D1-8414-EB93099349A1}"/>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0" name="テキスト ボックス 629">
          <a:extLst>
            <a:ext uri="{FF2B5EF4-FFF2-40B4-BE49-F238E27FC236}">
              <a16:creationId xmlns:a16="http://schemas.microsoft.com/office/drawing/2014/main" id="{931858DE-0043-4DC9-9609-1595E5D963AF}"/>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a:extLst>
            <a:ext uri="{FF2B5EF4-FFF2-40B4-BE49-F238E27FC236}">
              <a16:creationId xmlns:a16="http://schemas.microsoft.com/office/drawing/2014/main" id="{668C65B1-0BA3-49B4-8B2D-055FC0BD5AA4}"/>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2" name="テキスト ボックス 631">
          <a:extLst>
            <a:ext uri="{FF2B5EF4-FFF2-40B4-BE49-F238E27FC236}">
              <a16:creationId xmlns:a16="http://schemas.microsoft.com/office/drawing/2014/main" id="{A9F391BD-3A56-4077-8F05-A3827335FC3F}"/>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a:extLst>
            <a:ext uri="{FF2B5EF4-FFF2-40B4-BE49-F238E27FC236}">
              <a16:creationId xmlns:a16="http://schemas.microsoft.com/office/drawing/2014/main" id="{ED7068F7-EEEC-4DD3-9C12-4F04BA513C26}"/>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a:extLst>
            <a:ext uri="{FF2B5EF4-FFF2-40B4-BE49-F238E27FC236}">
              <a16:creationId xmlns:a16="http://schemas.microsoft.com/office/drawing/2014/main" id="{44BBDABE-9ED5-42DA-BAC5-FC5D3C03A726}"/>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a:extLst>
            <a:ext uri="{FF2B5EF4-FFF2-40B4-BE49-F238E27FC236}">
              <a16:creationId xmlns:a16="http://schemas.microsoft.com/office/drawing/2014/main" id="{B252A6D3-42B5-4F44-970C-8062C71CEC32}"/>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6" name="テキスト ボックス 635">
          <a:extLst>
            <a:ext uri="{FF2B5EF4-FFF2-40B4-BE49-F238E27FC236}">
              <a16:creationId xmlns:a16="http://schemas.microsoft.com/office/drawing/2014/main" id="{348534F1-2572-401D-960F-C7054B607DD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a:extLst>
            <a:ext uri="{FF2B5EF4-FFF2-40B4-BE49-F238E27FC236}">
              <a16:creationId xmlns:a16="http://schemas.microsoft.com/office/drawing/2014/main" id="{12ECF969-83C2-4CFA-8193-0A9DFCA85D84}"/>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8" name="テキスト ボックス 637">
          <a:extLst>
            <a:ext uri="{FF2B5EF4-FFF2-40B4-BE49-F238E27FC236}">
              <a16:creationId xmlns:a16="http://schemas.microsoft.com/office/drawing/2014/main" id="{3791248A-2315-474E-944D-1823E1E40C68}"/>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0D843E79-BBE4-4D19-929A-BC5CD025CAF4}"/>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0" name="テキスト ボックス 639">
          <a:extLst>
            <a:ext uri="{FF2B5EF4-FFF2-40B4-BE49-F238E27FC236}">
              <a16:creationId xmlns:a16="http://schemas.microsoft.com/office/drawing/2014/main" id="{4DF66F20-D69A-485F-9F48-3DF52BE40ED9}"/>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1" name="【消防施設】&#10;有形固定資産減価償却率グラフ枠">
          <a:extLst>
            <a:ext uri="{FF2B5EF4-FFF2-40B4-BE49-F238E27FC236}">
              <a16:creationId xmlns:a16="http://schemas.microsoft.com/office/drawing/2014/main" id="{1FE40DD4-181F-4554-B287-8A4EFFB726B5}"/>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91439</xdr:rowOff>
    </xdr:from>
    <xdr:to>
      <xdr:col>85</xdr:col>
      <xdr:colOff>126364</xdr:colOff>
      <xdr:row>85</xdr:row>
      <xdr:rowOff>34289</xdr:rowOff>
    </xdr:to>
    <xdr:cxnSp macro="">
      <xdr:nvCxnSpPr>
        <xdr:cNvPr id="642" name="直線コネクタ 641">
          <a:extLst>
            <a:ext uri="{FF2B5EF4-FFF2-40B4-BE49-F238E27FC236}">
              <a16:creationId xmlns:a16="http://schemas.microsoft.com/office/drawing/2014/main" id="{7FCB7EE7-03F0-43C3-86C6-33B972BF02E1}"/>
            </a:ext>
          </a:extLst>
        </xdr:cNvPr>
        <xdr:cNvCxnSpPr/>
      </xdr:nvCxnSpPr>
      <xdr:spPr>
        <a:xfrm flipV="1">
          <a:off x="14375764" y="13334999"/>
          <a:ext cx="0" cy="948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38116</xdr:rowOff>
    </xdr:from>
    <xdr:ext cx="405111" cy="259045"/>
    <xdr:sp macro="" textlink="">
      <xdr:nvSpPr>
        <xdr:cNvPr id="643" name="【消防施設】&#10;有形固定資産減価償却率最小値テキスト">
          <a:extLst>
            <a:ext uri="{FF2B5EF4-FFF2-40B4-BE49-F238E27FC236}">
              <a16:creationId xmlns:a16="http://schemas.microsoft.com/office/drawing/2014/main" id="{CDCBE0D1-0A34-460D-8CA9-004736F4603E}"/>
            </a:ext>
          </a:extLst>
        </xdr:cNvPr>
        <xdr:cNvSpPr txBox="1"/>
      </xdr:nvSpPr>
      <xdr:spPr>
        <a:xfrm>
          <a:off x="144145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34289</xdr:rowOff>
    </xdr:from>
    <xdr:to>
      <xdr:col>86</xdr:col>
      <xdr:colOff>25400</xdr:colOff>
      <xdr:row>85</xdr:row>
      <xdr:rowOff>34289</xdr:rowOff>
    </xdr:to>
    <xdr:cxnSp macro="">
      <xdr:nvCxnSpPr>
        <xdr:cNvPr id="644" name="直線コネクタ 643">
          <a:extLst>
            <a:ext uri="{FF2B5EF4-FFF2-40B4-BE49-F238E27FC236}">
              <a16:creationId xmlns:a16="http://schemas.microsoft.com/office/drawing/2014/main" id="{9477C6A0-F92F-43D0-9D82-7EB6F4B19DF1}"/>
            </a:ext>
          </a:extLst>
        </xdr:cNvPr>
        <xdr:cNvCxnSpPr/>
      </xdr:nvCxnSpPr>
      <xdr:spPr>
        <a:xfrm>
          <a:off x="14287500" y="142836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38116</xdr:rowOff>
    </xdr:from>
    <xdr:ext cx="405111" cy="259045"/>
    <xdr:sp macro="" textlink="">
      <xdr:nvSpPr>
        <xdr:cNvPr id="645" name="【消防施設】&#10;有形固定資産減価償却率最大値テキスト">
          <a:extLst>
            <a:ext uri="{FF2B5EF4-FFF2-40B4-BE49-F238E27FC236}">
              <a16:creationId xmlns:a16="http://schemas.microsoft.com/office/drawing/2014/main" id="{76A4AE1A-C330-4632-895D-A463C2A559F0}"/>
            </a:ext>
          </a:extLst>
        </xdr:cNvPr>
        <xdr:cNvSpPr txBox="1"/>
      </xdr:nvSpPr>
      <xdr:spPr>
        <a:xfrm>
          <a:off x="14414500" y="13114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91439</xdr:rowOff>
    </xdr:from>
    <xdr:to>
      <xdr:col>86</xdr:col>
      <xdr:colOff>25400</xdr:colOff>
      <xdr:row>79</xdr:row>
      <xdr:rowOff>91439</xdr:rowOff>
    </xdr:to>
    <xdr:cxnSp macro="">
      <xdr:nvCxnSpPr>
        <xdr:cNvPr id="646" name="直線コネクタ 645">
          <a:extLst>
            <a:ext uri="{FF2B5EF4-FFF2-40B4-BE49-F238E27FC236}">
              <a16:creationId xmlns:a16="http://schemas.microsoft.com/office/drawing/2014/main" id="{F33495C3-3AC3-4E9B-B2CA-E815291AEE1E}"/>
            </a:ext>
          </a:extLst>
        </xdr:cNvPr>
        <xdr:cNvCxnSpPr/>
      </xdr:nvCxnSpPr>
      <xdr:spPr>
        <a:xfrm>
          <a:off x="14287500" y="133349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108602</xdr:rowOff>
    </xdr:from>
    <xdr:ext cx="405111" cy="259045"/>
    <xdr:sp macro="" textlink="">
      <xdr:nvSpPr>
        <xdr:cNvPr id="647" name="【消防施設】&#10;有形固定資産減価償却率平均値テキスト">
          <a:extLst>
            <a:ext uri="{FF2B5EF4-FFF2-40B4-BE49-F238E27FC236}">
              <a16:creationId xmlns:a16="http://schemas.microsoft.com/office/drawing/2014/main" id="{133C6F36-EE01-4FD9-A791-30A1A87B7E6C}"/>
            </a:ext>
          </a:extLst>
        </xdr:cNvPr>
        <xdr:cNvSpPr txBox="1"/>
      </xdr:nvSpPr>
      <xdr:spPr>
        <a:xfrm>
          <a:off x="14414500" y="13687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130175</xdr:rowOff>
    </xdr:from>
    <xdr:to>
      <xdr:col>85</xdr:col>
      <xdr:colOff>177800</xdr:colOff>
      <xdr:row>82</xdr:row>
      <xdr:rowOff>60325</xdr:rowOff>
    </xdr:to>
    <xdr:sp macro="" textlink="">
      <xdr:nvSpPr>
        <xdr:cNvPr id="648" name="フローチャート: 判断 647">
          <a:extLst>
            <a:ext uri="{FF2B5EF4-FFF2-40B4-BE49-F238E27FC236}">
              <a16:creationId xmlns:a16="http://schemas.microsoft.com/office/drawing/2014/main" id="{6CC9A26F-4261-4E26-A650-B4EBB9827E11}"/>
            </a:ext>
          </a:extLst>
        </xdr:cNvPr>
        <xdr:cNvSpPr/>
      </xdr:nvSpPr>
      <xdr:spPr>
        <a:xfrm>
          <a:off x="14325600" y="137090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154939</xdr:rowOff>
    </xdr:from>
    <xdr:to>
      <xdr:col>81</xdr:col>
      <xdr:colOff>101600</xdr:colOff>
      <xdr:row>82</xdr:row>
      <xdr:rowOff>85089</xdr:rowOff>
    </xdr:to>
    <xdr:sp macro="" textlink="">
      <xdr:nvSpPr>
        <xdr:cNvPr id="649" name="フローチャート: 判断 648">
          <a:extLst>
            <a:ext uri="{FF2B5EF4-FFF2-40B4-BE49-F238E27FC236}">
              <a16:creationId xmlns:a16="http://schemas.microsoft.com/office/drawing/2014/main" id="{EF29F89E-FE0B-4520-9B05-2AA4976E3958}"/>
            </a:ext>
          </a:extLst>
        </xdr:cNvPr>
        <xdr:cNvSpPr/>
      </xdr:nvSpPr>
      <xdr:spPr>
        <a:xfrm>
          <a:off x="13578840" y="13733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17780</xdr:rowOff>
    </xdr:from>
    <xdr:to>
      <xdr:col>76</xdr:col>
      <xdr:colOff>165100</xdr:colOff>
      <xdr:row>80</xdr:row>
      <xdr:rowOff>119380</xdr:rowOff>
    </xdr:to>
    <xdr:sp macro="" textlink="">
      <xdr:nvSpPr>
        <xdr:cNvPr id="650" name="フローチャート: 判断 649">
          <a:extLst>
            <a:ext uri="{FF2B5EF4-FFF2-40B4-BE49-F238E27FC236}">
              <a16:creationId xmlns:a16="http://schemas.microsoft.com/office/drawing/2014/main" id="{1335E431-14A3-476C-B568-0CFA9BCD8F25}"/>
            </a:ext>
          </a:extLst>
        </xdr:cNvPr>
        <xdr:cNvSpPr/>
      </xdr:nvSpPr>
      <xdr:spPr>
        <a:xfrm>
          <a:off x="1280414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139700</xdr:rowOff>
    </xdr:from>
    <xdr:to>
      <xdr:col>72</xdr:col>
      <xdr:colOff>38100</xdr:colOff>
      <xdr:row>80</xdr:row>
      <xdr:rowOff>69850</xdr:rowOff>
    </xdr:to>
    <xdr:sp macro="" textlink="">
      <xdr:nvSpPr>
        <xdr:cNvPr id="651" name="フローチャート: 判断 650">
          <a:extLst>
            <a:ext uri="{FF2B5EF4-FFF2-40B4-BE49-F238E27FC236}">
              <a16:creationId xmlns:a16="http://schemas.microsoft.com/office/drawing/2014/main" id="{78CF8EAA-C2CA-423B-8A18-4B038433373F}"/>
            </a:ext>
          </a:extLst>
        </xdr:cNvPr>
        <xdr:cNvSpPr/>
      </xdr:nvSpPr>
      <xdr:spPr>
        <a:xfrm>
          <a:off x="12029440" y="13383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149225</xdr:rowOff>
    </xdr:from>
    <xdr:to>
      <xdr:col>67</xdr:col>
      <xdr:colOff>101600</xdr:colOff>
      <xdr:row>80</xdr:row>
      <xdr:rowOff>79375</xdr:rowOff>
    </xdr:to>
    <xdr:sp macro="" textlink="">
      <xdr:nvSpPr>
        <xdr:cNvPr id="652" name="フローチャート: 判断 651">
          <a:extLst>
            <a:ext uri="{FF2B5EF4-FFF2-40B4-BE49-F238E27FC236}">
              <a16:creationId xmlns:a16="http://schemas.microsoft.com/office/drawing/2014/main" id="{C6FE86D7-12CD-49BA-B37B-3938B1DF9A8A}"/>
            </a:ext>
          </a:extLst>
        </xdr:cNvPr>
        <xdr:cNvSpPr/>
      </xdr:nvSpPr>
      <xdr:spPr>
        <a:xfrm>
          <a:off x="11231880" y="13392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B67A5F08-7FCB-4FAA-8127-9EEEA3CB5121}"/>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7B6FF591-BD23-442A-92A9-CA6125210B78}"/>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D13D1F27-11D3-4103-8EB4-7BF1FDAC48D8}"/>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4416D21D-3D1C-4925-9D25-8137FAD41F6F}"/>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C8D44E42-9356-48EB-9F4E-5FEC047D6566}"/>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78739</xdr:rowOff>
    </xdr:from>
    <xdr:to>
      <xdr:col>85</xdr:col>
      <xdr:colOff>177800</xdr:colOff>
      <xdr:row>80</xdr:row>
      <xdr:rowOff>8889</xdr:rowOff>
    </xdr:to>
    <xdr:sp macro="" textlink="">
      <xdr:nvSpPr>
        <xdr:cNvPr id="658" name="楕円 657">
          <a:extLst>
            <a:ext uri="{FF2B5EF4-FFF2-40B4-BE49-F238E27FC236}">
              <a16:creationId xmlns:a16="http://schemas.microsoft.com/office/drawing/2014/main" id="{71EC0AC4-790B-4B03-9B62-DD079B1866E3}"/>
            </a:ext>
          </a:extLst>
        </xdr:cNvPr>
        <xdr:cNvSpPr/>
      </xdr:nvSpPr>
      <xdr:spPr>
        <a:xfrm>
          <a:off x="14325600" y="1332229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165116</xdr:rowOff>
    </xdr:from>
    <xdr:ext cx="405111" cy="259045"/>
    <xdr:sp macro="" textlink="">
      <xdr:nvSpPr>
        <xdr:cNvPr id="659" name="【消防施設】&#10;有形固定資産減価償却率該当値テキスト">
          <a:extLst>
            <a:ext uri="{FF2B5EF4-FFF2-40B4-BE49-F238E27FC236}">
              <a16:creationId xmlns:a16="http://schemas.microsoft.com/office/drawing/2014/main" id="{68610143-3EDB-40FF-B2EB-EA6E1C2C4A87}"/>
            </a:ext>
          </a:extLst>
        </xdr:cNvPr>
        <xdr:cNvSpPr txBox="1"/>
      </xdr:nvSpPr>
      <xdr:spPr>
        <a:xfrm>
          <a:off x="14414500" y="1324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29211</xdr:rowOff>
    </xdr:from>
    <xdr:to>
      <xdr:col>81</xdr:col>
      <xdr:colOff>101600</xdr:colOff>
      <xdr:row>79</xdr:row>
      <xdr:rowOff>130811</xdr:rowOff>
    </xdr:to>
    <xdr:sp macro="" textlink="">
      <xdr:nvSpPr>
        <xdr:cNvPr id="660" name="楕円 659">
          <a:extLst>
            <a:ext uri="{FF2B5EF4-FFF2-40B4-BE49-F238E27FC236}">
              <a16:creationId xmlns:a16="http://schemas.microsoft.com/office/drawing/2014/main" id="{AE71D5D2-B794-45DF-802D-DC91217F4943}"/>
            </a:ext>
          </a:extLst>
        </xdr:cNvPr>
        <xdr:cNvSpPr/>
      </xdr:nvSpPr>
      <xdr:spPr>
        <a:xfrm>
          <a:off x="13578840" y="132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80011</xdr:rowOff>
    </xdr:from>
    <xdr:to>
      <xdr:col>85</xdr:col>
      <xdr:colOff>127000</xdr:colOff>
      <xdr:row>79</xdr:row>
      <xdr:rowOff>129539</xdr:rowOff>
    </xdr:to>
    <xdr:cxnSp macro="">
      <xdr:nvCxnSpPr>
        <xdr:cNvPr id="661" name="直線コネクタ 660">
          <a:extLst>
            <a:ext uri="{FF2B5EF4-FFF2-40B4-BE49-F238E27FC236}">
              <a16:creationId xmlns:a16="http://schemas.microsoft.com/office/drawing/2014/main" id="{8B313091-F544-429B-9FEF-00F0247F3C93}"/>
            </a:ext>
          </a:extLst>
        </xdr:cNvPr>
        <xdr:cNvCxnSpPr/>
      </xdr:nvCxnSpPr>
      <xdr:spPr>
        <a:xfrm>
          <a:off x="13629640" y="13323571"/>
          <a:ext cx="74676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137795</xdr:rowOff>
    </xdr:from>
    <xdr:to>
      <xdr:col>76</xdr:col>
      <xdr:colOff>165100</xdr:colOff>
      <xdr:row>79</xdr:row>
      <xdr:rowOff>67945</xdr:rowOff>
    </xdr:to>
    <xdr:sp macro="" textlink="">
      <xdr:nvSpPr>
        <xdr:cNvPr id="662" name="楕円 661">
          <a:extLst>
            <a:ext uri="{FF2B5EF4-FFF2-40B4-BE49-F238E27FC236}">
              <a16:creationId xmlns:a16="http://schemas.microsoft.com/office/drawing/2014/main" id="{A8D96564-A913-4017-9704-6E5DAB92353F}"/>
            </a:ext>
          </a:extLst>
        </xdr:cNvPr>
        <xdr:cNvSpPr/>
      </xdr:nvSpPr>
      <xdr:spPr>
        <a:xfrm>
          <a:off x="12804140" y="13213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17145</xdr:rowOff>
    </xdr:from>
    <xdr:to>
      <xdr:col>81</xdr:col>
      <xdr:colOff>50800</xdr:colOff>
      <xdr:row>79</xdr:row>
      <xdr:rowOff>80011</xdr:rowOff>
    </xdr:to>
    <xdr:cxnSp macro="">
      <xdr:nvCxnSpPr>
        <xdr:cNvPr id="663" name="直線コネクタ 662">
          <a:extLst>
            <a:ext uri="{FF2B5EF4-FFF2-40B4-BE49-F238E27FC236}">
              <a16:creationId xmlns:a16="http://schemas.microsoft.com/office/drawing/2014/main" id="{3C417221-9B87-419C-A65D-E397B882D8D6}"/>
            </a:ext>
          </a:extLst>
        </xdr:cNvPr>
        <xdr:cNvCxnSpPr/>
      </xdr:nvCxnSpPr>
      <xdr:spPr>
        <a:xfrm>
          <a:off x="12854940" y="13260705"/>
          <a:ext cx="7747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92075</xdr:rowOff>
    </xdr:from>
    <xdr:to>
      <xdr:col>72</xdr:col>
      <xdr:colOff>38100</xdr:colOff>
      <xdr:row>79</xdr:row>
      <xdr:rowOff>22225</xdr:rowOff>
    </xdr:to>
    <xdr:sp macro="" textlink="">
      <xdr:nvSpPr>
        <xdr:cNvPr id="664" name="楕円 663">
          <a:extLst>
            <a:ext uri="{FF2B5EF4-FFF2-40B4-BE49-F238E27FC236}">
              <a16:creationId xmlns:a16="http://schemas.microsoft.com/office/drawing/2014/main" id="{3A3D9EBC-037B-484F-8F8B-F7F8FC8C6E0E}"/>
            </a:ext>
          </a:extLst>
        </xdr:cNvPr>
        <xdr:cNvSpPr/>
      </xdr:nvSpPr>
      <xdr:spPr>
        <a:xfrm>
          <a:off x="12029440" y="131679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142875</xdr:rowOff>
    </xdr:from>
    <xdr:to>
      <xdr:col>76</xdr:col>
      <xdr:colOff>114300</xdr:colOff>
      <xdr:row>79</xdr:row>
      <xdr:rowOff>17145</xdr:rowOff>
    </xdr:to>
    <xdr:cxnSp macro="">
      <xdr:nvCxnSpPr>
        <xdr:cNvPr id="665" name="直線コネクタ 664">
          <a:extLst>
            <a:ext uri="{FF2B5EF4-FFF2-40B4-BE49-F238E27FC236}">
              <a16:creationId xmlns:a16="http://schemas.microsoft.com/office/drawing/2014/main" id="{A62C26B0-5A66-416A-A7CF-D79F50187B45}"/>
            </a:ext>
          </a:extLst>
        </xdr:cNvPr>
        <xdr:cNvCxnSpPr/>
      </xdr:nvCxnSpPr>
      <xdr:spPr>
        <a:xfrm>
          <a:off x="12072620" y="1321879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57786</xdr:rowOff>
    </xdr:from>
    <xdr:to>
      <xdr:col>67</xdr:col>
      <xdr:colOff>101600</xdr:colOff>
      <xdr:row>78</xdr:row>
      <xdr:rowOff>159386</xdr:rowOff>
    </xdr:to>
    <xdr:sp macro="" textlink="">
      <xdr:nvSpPr>
        <xdr:cNvPr id="666" name="楕円 665">
          <a:extLst>
            <a:ext uri="{FF2B5EF4-FFF2-40B4-BE49-F238E27FC236}">
              <a16:creationId xmlns:a16="http://schemas.microsoft.com/office/drawing/2014/main" id="{FD21F08C-7466-4D8F-A94F-5CC6832CE6EC}"/>
            </a:ext>
          </a:extLst>
        </xdr:cNvPr>
        <xdr:cNvSpPr/>
      </xdr:nvSpPr>
      <xdr:spPr>
        <a:xfrm>
          <a:off x="11231880" y="1313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108586</xdr:rowOff>
    </xdr:from>
    <xdr:to>
      <xdr:col>71</xdr:col>
      <xdr:colOff>177800</xdr:colOff>
      <xdr:row>78</xdr:row>
      <xdr:rowOff>142875</xdr:rowOff>
    </xdr:to>
    <xdr:cxnSp macro="">
      <xdr:nvCxnSpPr>
        <xdr:cNvPr id="667" name="直線コネクタ 666">
          <a:extLst>
            <a:ext uri="{FF2B5EF4-FFF2-40B4-BE49-F238E27FC236}">
              <a16:creationId xmlns:a16="http://schemas.microsoft.com/office/drawing/2014/main" id="{C7F0D30E-F8D7-4CC1-B3BC-8100DEDC1B12}"/>
            </a:ext>
          </a:extLst>
        </xdr:cNvPr>
        <xdr:cNvCxnSpPr/>
      </xdr:nvCxnSpPr>
      <xdr:spPr>
        <a:xfrm>
          <a:off x="11282680" y="13184506"/>
          <a:ext cx="78994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76216</xdr:rowOff>
    </xdr:from>
    <xdr:ext cx="405111" cy="259045"/>
    <xdr:sp macro="" textlink="">
      <xdr:nvSpPr>
        <xdr:cNvPr id="668" name="n_1aveValue【消防施設】&#10;有形固定資産減価償却率">
          <a:extLst>
            <a:ext uri="{FF2B5EF4-FFF2-40B4-BE49-F238E27FC236}">
              <a16:creationId xmlns:a16="http://schemas.microsoft.com/office/drawing/2014/main" id="{50AC28C1-9288-405F-BB69-DA77E4DF2D4D}"/>
            </a:ext>
          </a:extLst>
        </xdr:cNvPr>
        <xdr:cNvSpPr txBox="1"/>
      </xdr:nvSpPr>
      <xdr:spPr>
        <a:xfrm>
          <a:off x="13437244" y="13822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110507</xdr:rowOff>
    </xdr:from>
    <xdr:ext cx="405111" cy="259045"/>
    <xdr:sp macro="" textlink="">
      <xdr:nvSpPr>
        <xdr:cNvPr id="669" name="n_2aveValue【消防施設】&#10;有形固定資産減価償却率">
          <a:extLst>
            <a:ext uri="{FF2B5EF4-FFF2-40B4-BE49-F238E27FC236}">
              <a16:creationId xmlns:a16="http://schemas.microsoft.com/office/drawing/2014/main" id="{B96000D6-6F00-4B7A-8CD7-904551836E5F}"/>
            </a:ext>
          </a:extLst>
        </xdr:cNvPr>
        <xdr:cNvSpPr txBox="1"/>
      </xdr:nvSpPr>
      <xdr:spPr>
        <a:xfrm>
          <a:off x="12675244" y="1352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670" name="n_3aveValue【消防施設】&#10;有形固定資産減価償却率">
          <a:extLst>
            <a:ext uri="{FF2B5EF4-FFF2-40B4-BE49-F238E27FC236}">
              <a16:creationId xmlns:a16="http://schemas.microsoft.com/office/drawing/2014/main" id="{B7BDD030-6991-43BF-8CA4-4B5F1BDDB534}"/>
            </a:ext>
          </a:extLst>
        </xdr:cNvPr>
        <xdr:cNvSpPr txBox="1"/>
      </xdr:nvSpPr>
      <xdr:spPr>
        <a:xfrm>
          <a:off x="11900544" y="1347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70502</xdr:rowOff>
    </xdr:from>
    <xdr:ext cx="405111" cy="259045"/>
    <xdr:sp macro="" textlink="">
      <xdr:nvSpPr>
        <xdr:cNvPr id="671" name="n_4aveValue【消防施設】&#10;有形固定資産減価償却率">
          <a:extLst>
            <a:ext uri="{FF2B5EF4-FFF2-40B4-BE49-F238E27FC236}">
              <a16:creationId xmlns:a16="http://schemas.microsoft.com/office/drawing/2014/main" id="{FC50D415-FA50-4F92-92BA-8DA4959B7E6B}"/>
            </a:ext>
          </a:extLst>
        </xdr:cNvPr>
        <xdr:cNvSpPr txBox="1"/>
      </xdr:nvSpPr>
      <xdr:spPr>
        <a:xfrm>
          <a:off x="11102984" y="13481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147338</xdr:rowOff>
    </xdr:from>
    <xdr:ext cx="405111" cy="259045"/>
    <xdr:sp macro="" textlink="">
      <xdr:nvSpPr>
        <xdr:cNvPr id="672" name="n_1mainValue【消防施設】&#10;有形固定資産減価償却率">
          <a:extLst>
            <a:ext uri="{FF2B5EF4-FFF2-40B4-BE49-F238E27FC236}">
              <a16:creationId xmlns:a16="http://schemas.microsoft.com/office/drawing/2014/main" id="{6BCF751F-1900-495E-828C-3E68461FA014}"/>
            </a:ext>
          </a:extLst>
        </xdr:cNvPr>
        <xdr:cNvSpPr txBox="1"/>
      </xdr:nvSpPr>
      <xdr:spPr>
        <a:xfrm>
          <a:off x="13437244" y="13055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84472</xdr:rowOff>
    </xdr:from>
    <xdr:ext cx="405111" cy="259045"/>
    <xdr:sp macro="" textlink="">
      <xdr:nvSpPr>
        <xdr:cNvPr id="673" name="n_2mainValue【消防施設】&#10;有形固定資産減価償却率">
          <a:extLst>
            <a:ext uri="{FF2B5EF4-FFF2-40B4-BE49-F238E27FC236}">
              <a16:creationId xmlns:a16="http://schemas.microsoft.com/office/drawing/2014/main" id="{85986B78-EBA4-47A9-8D22-A02E9C88010D}"/>
            </a:ext>
          </a:extLst>
        </xdr:cNvPr>
        <xdr:cNvSpPr txBox="1"/>
      </xdr:nvSpPr>
      <xdr:spPr>
        <a:xfrm>
          <a:off x="12675244" y="1299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38752</xdr:rowOff>
    </xdr:from>
    <xdr:ext cx="405111" cy="259045"/>
    <xdr:sp macro="" textlink="">
      <xdr:nvSpPr>
        <xdr:cNvPr id="674" name="n_3mainValue【消防施設】&#10;有形固定資産減価償却率">
          <a:extLst>
            <a:ext uri="{FF2B5EF4-FFF2-40B4-BE49-F238E27FC236}">
              <a16:creationId xmlns:a16="http://schemas.microsoft.com/office/drawing/2014/main" id="{FBDED5F2-5C9B-49C8-A7D8-B470A5F4EC42}"/>
            </a:ext>
          </a:extLst>
        </xdr:cNvPr>
        <xdr:cNvSpPr txBox="1"/>
      </xdr:nvSpPr>
      <xdr:spPr>
        <a:xfrm>
          <a:off x="11900544" y="1294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4463</xdr:rowOff>
    </xdr:from>
    <xdr:ext cx="405111" cy="259045"/>
    <xdr:sp macro="" textlink="">
      <xdr:nvSpPr>
        <xdr:cNvPr id="675" name="n_4mainValue【消防施設】&#10;有形固定資産減価償却率">
          <a:extLst>
            <a:ext uri="{FF2B5EF4-FFF2-40B4-BE49-F238E27FC236}">
              <a16:creationId xmlns:a16="http://schemas.microsoft.com/office/drawing/2014/main" id="{C65A4CE6-5C21-4FF9-9417-36978C12997A}"/>
            </a:ext>
          </a:extLst>
        </xdr:cNvPr>
        <xdr:cNvSpPr txBox="1"/>
      </xdr:nvSpPr>
      <xdr:spPr>
        <a:xfrm>
          <a:off x="11102984" y="1291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a:extLst>
            <a:ext uri="{FF2B5EF4-FFF2-40B4-BE49-F238E27FC236}">
              <a16:creationId xmlns:a16="http://schemas.microsoft.com/office/drawing/2014/main" id="{8294FC12-B417-44C3-B172-7545CABB8CAE}"/>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a:extLst>
            <a:ext uri="{FF2B5EF4-FFF2-40B4-BE49-F238E27FC236}">
              <a16:creationId xmlns:a16="http://schemas.microsoft.com/office/drawing/2014/main" id="{8B404C90-274B-4D0E-B308-388A78E9A1DC}"/>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a:extLst>
            <a:ext uri="{FF2B5EF4-FFF2-40B4-BE49-F238E27FC236}">
              <a16:creationId xmlns:a16="http://schemas.microsoft.com/office/drawing/2014/main" id="{1732F59E-0740-4A4A-8F7B-2C5D5C15F5EB}"/>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a:extLst>
            <a:ext uri="{FF2B5EF4-FFF2-40B4-BE49-F238E27FC236}">
              <a16:creationId xmlns:a16="http://schemas.microsoft.com/office/drawing/2014/main" id="{1294693B-4924-4075-B5FF-19064DE08485}"/>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a:extLst>
            <a:ext uri="{FF2B5EF4-FFF2-40B4-BE49-F238E27FC236}">
              <a16:creationId xmlns:a16="http://schemas.microsoft.com/office/drawing/2014/main" id="{EAB32D2A-E69C-43CA-8A06-EBBCB05BAC23}"/>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a:extLst>
            <a:ext uri="{FF2B5EF4-FFF2-40B4-BE49-F238E27FC236}">
              <a16:creationId xmlns:a16="http://schemas.microsoft.com/office/drawing/2014/main" id="{97353785-994B-4AB7-B94E-2AEB63BCB254}"/>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a:extLst>
            <a:ext uri="{FF2B5EF4-FFF2-40B4-BE49-F238E27FC236}">
              <a16:creationId xmlns:a16="http://schemas.microsoft.com/office/drawing/2014/main" id="{A3103108-E432-4E56-B4F1-55464BFF1F28}"/>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a:extLst>
            <a:ext uri="{FF2B5EF4-FFF2-40B4-BE49-F238E27FC236}">
              <a16:creationId xmlns:a16="http://schemas.microsoft.com/office/drawing/2014/main" id="{0BB04471-287F-4197-A7EB-7197BA8AED8D}"/>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a:extLst>
            <a:ext uri="{FF2B5EF4-FFF2-40B4-BE49-F238E27FC236}">
              <a16:creationId xmlns:a16="http://schemas.microsoft.com/office/drawing/2014/main" id="{8CD64AE9-DD26-46CD-9660-D86CB8358CD5}"/>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a:extLst>
            <a:ext uri="{FF2B5EF4-FFF2-40B4-BE49-F238E27FC236}">
              <a16:creationId xmlns:a16="http://schemas.microsoft.com/office/drawing/2014/main" id="{D1B72B38-9B29-42B6-AF13-965EA97431A1}"/>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6" name="直線コネクタ 685">
          <a:extLst>
            <a:ext uri="{FF2B5EF4-FFF2-40B4-BE49-F238E27FC236}">
              <a16:creationId xmlns:a16="http://schemas.microsoft.com/office/drawing/2014/main" id="{62F5B8D3-1226-4786-8F12-F79E4759534F}"/>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7" name="テキスト ボックス 686">
          <a:extLst>
            <a:ext uri="{FF2B5EF4-FFF2-40B4-BE49-F238E27FC236}">
              <a16:creationId xmlns:a16="http://schemas.microsoft.com/office/drawing/2014/main" id="{AF0BD4ED-5099-44AE-9F4C-EBE0D2D1B57A}"/>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8" name="直線コネクタ 687">
          <a:extLst>
            <a:ext uri="{FF2B5EF4-FFF2-40B4-BE49-F238E27FC236}">
              <a16:creationId xmlns:a16="http://schemas.microsoft.com/office/drawing/2014/main" id="{D36FA208-A32E-46E7-9EB0-491FCBF59728}"/>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9" name="テキスト ボックス 688">
          <a:extLst>
            <a:ext uri="{FF2B5EF4-FFF2-40B4-BE49-F238E27FC236}">
              <a16:creationId xmlns:a16="http://schemas.microsoft.com/office/drawing/2014/main" id="{E81C602D-6416-4859-A137-74886E96CF32}"/>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0" name="直線コネクタ 689">
          <a:extLst>
            <a:ext uri="{FF2B5EF4-FFF2-40B4-BE49-F238E27FC236}">
              <a16:creationId xmlns:a16="http://schemas.microsoft.com/office/drawing/2014/main" id="{C5A373ED-E89E-46E9-90FF-1E446B71420B}"/>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1" name="テキスト ボックス 690">
          <a:extLst>
            <a:ext uri="{FF2B5EF4-FFF2-40B4-BE49-F238E27FC236}">
              <a16:creationId xmlns:a16="http://schemas.microsoft.com/office/drawing/2014/main" id="{3938E949-BAA1-475C-AD7E-B579E2A56C5E}"/>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2" name="直線コネクタ 691">
          <a:extLst>
            <a:ext uri="{FF2B5EF4-FFF2-40B4-BE49-F238E27FC236}">
              <a16:creationId xmlns:a16="http://schemas.microsoft.com/office/drawing/2014/main" id="{D272ECC6-0BC0-4068-B681-8FDCFA5DB32A}"/>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3" name="テキスト ボックス 692">
          <a:extLst>
            <a:ext uri="{FF2B5EF4-FFF2-40B4-BE49-F238E27FC236}">
              <a16:creationId xmlns:a16="http://schemas.microsoft.com/office/drawing/2014/main" id="{9A388242-1BDB-41FB-937C-8770FADE1642}"/>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a:extLst>
            <a:ext uri="{FF2B5EF4-FFF2-40B4-BE49-F238E27FC236}">
              <a16:creationId xmlns:a16="http://schemas.microsoft.com/office/drawing/2014/main" id="{3F997178-3411-44E1-8135-504AACF1D262}"/>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a:extLst>
            <a:ext uri="{FF2B5EF4-FFF2-40B4-BE49-F238E27FC236}">
              <a16:creationId xmlns:a16="http://schemas.microsoft.com/office/drawing/2014/main" id="{9EB38ED3-86C2-41E9-9802-28A264F7B26B}"/>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a:extLst>
            <a:ext uri="{FF2B5EF4-FFF2-40B4-BE49-F238E27FC236}">
              <a16:creationId xmlns:a16="http://schemas.microsoft.com/office/drawing/2014/main" id="{3FEA48F1-8017-4EC3-A4DE-AA908C3CB677}"/>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97537</xdr:rowOff>
    </xdr:from>
    <xdr:to>
      <xdr:col>116</xdr:col>
      <xdr:colOff>62864</xdr:colOff>
      <xdr:row>85</xdr:row>
      <xdr:rowOff>136398</xdr:rowOff>
    </xdr:to>
    <xdr:cxnSp macro="">
      <xdr:nvCxnSpPr>
        <xdr:cNvPr id="697" name="直線コネクタ 696">
          <a:extLst>
            <a:ext uri="{FF2B5EF4-FFF2-40B4-BE49-F238E27FC236}">
              <a16:creationId xmlns:a16="http://schemas.microsoft.com/office/drawing/2014/main" id="{E48FC8F2-310C-4C41-9CD4-6120487BF891}"/>
            </a:ext>
          </a:extLst>
        </xdr:cNvPr>
        <xdr:cNvCxnSpPr/>
      </xdr:nvCxnSpPr>
      <xdr:spPr>
        <a:xfrm flipV="1">
          <a:off x="19509104" y="13005817"/>
          <a:ext cx="0" cy="1379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698" name="【消防施設】&#10;一人当たり面積最小値テキスト">
          <a:extLst>
            <a:ext uri="{FF2B5EF4-FFF2-40B4-BE49-F238E27FC236}">
              <a16:creationId xmlns:a16="http://schemas.microsoft.com/office/drawing/2014/main" id="{1DC85A25-D0EB-4213-96EB-88567E93796C}"/>
            </a:ext>
          </a:extLst>
        </xdr:cNvPr>
        <xdr:cNvSpPr txBox="1"/>
      </xdr:nvSpPr>
      <xdr:spPr>
        <a:xfrm>
          <a:off x="19547840" y="143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699" name="直線コネクタ 698">
          <a:extLst>
            <a:ext uri="{FF2B5EF4-FFF2-40B4-BE49-F238E27FC236}">
              <a16:creationId xmlns:a16="http://schemas.microsoft.com/office/drawing/2014/main" id="{932082C3-FA4F-47FF-8ACD-71CB91759519}"/>
            </a:ext>
          </a:extLst>
        </xdr:cNvPr>
        <xdr:cNvCxnSpPr/>
      </xdr:nvCxnSpPr>
      <xdr:spPr>
        <a:xfrm>
          <a:off x="19443700" y="14385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44214</xdr:rowOff>
    </xdr:from>
    <xdr:ext cx="469744" cy="259045"/>
    <xdr:sp macro="" textlink="">
      <xdr:nvSpPr>
        <xdr:cNvPr id="700" name="【消防施設】&#10;一人当たり面積最大値テキスト">
          <a:extLst>
            <a:ext uri="{FF2B5EF4-FFF2-40B4-BE49-F238E27FC236}">
              <a16:creationId xmlns:a16="http://schemas.microsoft.com/office/drawing/2014/main" id="{4C66FB60-EE32-44A3-9C54-5BF6B4594B9E}"/>
            </a:ext>
          </a:extLst>
        </xdr:cNvPr>
        <xdr:cNvSpPr txBox="1"/>
      </xdr:nvSpPr>
      <xdr:spPr>
        <a:xfrm>
          <a:off x="19547840" y="1278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97537</xdr:rowOff>
    </xdr:from>
    <xdr:to>
      <xdr:col>116</xdr:col>
      <xdr:colOff>152400</xdr:colOff>
      <xdr:row>77</xdr:row>
      <xdr:rowOff>97537</xdr:rowOff>
    </xdr:to>
    <xdr:cxnSp macro="">
      <xdr:nvCxnSpPr>
        <xdr:cNvPr id="701" name="直線コネクタ 700">
          <a:extLst>
            <a:ext uri="{FF2B5EF4-FFF2-40B4-BE49-F238E27FC236}">
              <a16:creationId xmlns:a16="http://schemas.microsoft.com/office/drawing/2014/main" id="{14C775F4-1BCD-4F9B-BE2F-2144F9100D43}"/>
            </a:ext>
          </a:extLst>
        </xdr:cNvPr>
        <xdr:cNvCxnSpPr/>
      </xdr:nvCxnSpPr>
      <xdr:spPr>
        <a:xfrm>
          <a:off x="19443700" y="13005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141749</xdr:rowOff>
    </xdr:from>
    <xdr:ext cx="469744" cy="259045"/>
    <xdr:sp macro="" textlink="">
      <xdr:nvSpPr>
        <xdr:cNvPr id="702" name="【消防施設】&#10;一人当たり面積平均値テキスト">
          <a:extLst>
            <a:ext uri="{FF2B5EF4-FFF2-40B4-BE49-F238E27FC236}">
              <a16:creationId xmlns:a16="http://schemas.microsoft.com/office/drawing/2014/main" id="{E885036C-1D0E-4844-80EB-3159784F8FBF}"/>
            </a:ext>
          </a:extLst>
        </xdr:cNvPr>
        <xdr:cNvSpPr txBox="1"/>
      </xdr:nvSpPr>
      <xdr:spPr>
        <a:xfrm>
          <a:off x="19547840" y="13888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163322</xdr:rowOff>
    </xdr:from>
    <xdr:to>
      <xdr:col>116</xdr:col>
      <xdr:colOff>114300</xdr:colOff>
      <xdr:row>83</xdr:row>
      <xdr:rowOff>93472</xdr:rowOff>
    </xdr:to>
    <xdr:sp macro="" textlink="">
      <xdr:nvSpPr>
        <xdr:cNvPr id="703" name="フローチャート: 判断 702">
          <a:extLst>
            <a:ext uri="{FF2B5EF4-FFF2-40B4-BE49-F238E27FC236}">
              <a16:creationId xmlns:a16="http://schemas.microsoft.com/office/drawing/2014/main" id="{D29E84CC-DCA2-42CE-954D-1BDD3B560B03}"/>
            </a:ext>
          </a:extLst>
        </xdr:cNvPr>
        <xdr:cNvSpPr/>
      </xdr:nvSpPr>
      <xdr:spPr>
        <a:xfrm>
          <a:off x="19458940" y="139098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103887</xdr:rowOff>
    </xdr:from>
    <xdr:to>
      <xdr:col>112</xdr:col>
      <xdr:colOff>38100</xdr:colOff>
      <xdr:row>84</xdr:row>
      <xdr:rowOff>34037</xdr:rowOff>
    </xdr:to>
    <xdr:sp macro="" textlink="">
      <xdr:nvSpPr>
        <xdr:cNvPr id="704" name="フローチャート: 判断 703">
          <a:extLst>
            <a:ext uri="{FF2B5EF4-FFF2-40B4-BE49-F238E27FC236}">
              <a16:creationId xmlns:a16="http://schemas.microsoft.com/office/drawing/2014/main" id="{D65DF55D-6B8F-4F3E-9659-460531F9E7B7}"/>
            </a:ext>
          </a:extLst>
        </xdr:cNvPr>
        <xdr:cNvSpPr/>
      </xdr:nvSpPr>
      <xdr:spPr>
        <a:xfrm>
          <a:off x="18735040" y="140180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05" name="フローチャート: 判断 704">
          <a:extLst>
            <a:ext uri="{FF2B5EF4-FFF2-40B4-BE49-F238E27FC236}">
              <a16:creationId xmlns:a16="http://schemas.microsoft.com/office/drawing/2014/main" id="{86F0DD2A-5BA2-4E9C-AEEC-03C5D59334E2}"/>
            </a:ext>
          </a:extLst>
        </xdr:cNvPr>
        <xdr:cNvSpPr/>
      </xdr:nvSpPr>
      <xdr:spPr>
        <a:xfrm>
          <a:off x="1793748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97028</xdr:rowOff>
    </xdr:from>
    <xdr:to>
      <xdr:col>102</xdr:col>
      <xdr:colOff>165100</xdr:colOff>
      <xdr:row>84</xdr:row>
      <xdr:rowOff>27178</xdr:rowOff>
    </xdr:to>
    <xdr:sp macro="" textlink="">
      <xdr:nvSpPr>
        <xdr:cNvPr id="706" name="フローチャート: 判断 705">
          <a:extLst>
            <a:ext uri="{FF2B5EF4-FFF2-40B4-BE49-F238E27FC236}">
              <a16:creationId xmlns:a16="http://schemas.microsoft.com/office/drawing/2014/main" id="{12CE26A6-4382-4DF8-959C-8390B7CDC191}"/>
            </a:ext>
          </a:extLst>
        </xdr:cNvPr>
        <xdr:cNvSpPr/>
      </xdr:nvSpPr>
      <xdr:spPr>
        <a:xfrm>
          <a:off x="17162780" y="140111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122174</xdr:rowOff>
    </xdr:from>
    <xdr:to>
      <xdr:col>98</xdr:col>
      <xdr:colOff>38100</xdr:colOff>
      <xdr:row>84</xdr:row>
      <xdr:rowOff>52324</xdr:rowOff>
    </xdr:to>
    <xdr:sp macro="" textlink="">
      <xdr:nvSpPr>
        <xdr:cNvPr id="707" name="フローチャート: 判断 706">
          <a:extLst>
            <a:ext uri="{FF2B5EF4-FFF2-40B4-BE49-F238E27FC236}">
              <a16:creationId xmlns:a16="http://schemas.microsoft.com/office/drawing/2014/main" id="{0A03CA8B-8EEE-46AD-83F0-48736AE513A0}"/>
            </a:ext>
          </a:extLst>
        </xdr:cNvPr>
        <xdr:cNvSpPr/>
      </xdr:nvSpPr>
      <xdr:spPr>
        <a:xfrm>
          <a:off x="16388080" y="140362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E9C9E031-DC38-4288-BA3E-561D3B68BC6C}"/>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49D09CC6-C84A-4743-8B04-84D36CA50AD7}"/>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19745622-8DE6-4E6F-9513-3464D8D8819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F419BB63-E5CB-465A-A40E-7C3F9A10338B}"/>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48E9FF36-2AAA-43D4-AA01-C62A09CC34D5}"/>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1015</xdr:rowOff>
    </xdr:from>
    <xdr:to>
      <xdr:col>116</xdr:col>
      <xdr:colOff>114300</xdr:colOff>
      <xdr:row>81</xdr:row>
      <xdr:rowOff>102615</xdr:rowOff>
    </xdr:to>
    <xdr:sp macro="" textlink="">
      <xdr:nvSpPr>
        <xdr:cNvPr id="713" name="楕円 712">
          <a:extLst>
            <a:ext uri="{FF2B5EF4-FFF2-40B4-BE49-F238E27FC236}">
              <a16:creationId xmlns:a16="http://schemas.microsoft.com/office/drawing/2014/main" id="{C93A90F9-6F2C-4B7A-AE23-055154DAD788}"/>
            </a:ext>
          </a:extLst>
        </xdr:cNvPr>
        <xdr:cNvSpPr/>
      </xdr:nvSpPr>
      <xdr:spPr>
        <a:xfrm>
          <a:off x="19458940" y="1357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23892</xdr:rowOff>
    </xdr:from>
    <xdr:ext cx="469744" cy="259045"/>
    <xdr:sp macro="" textlink="">
      <xdr:nvSpPr>
        <xdr:cNvPr id="714" name="【消防施設】&#10;一人当たり面積該当値テキスト">
          <a:extLst>
            <a:ext uri="{FF2B5EF4-FFF2-40B4-BE49-F238E27FC236}">
              <a16:creationId xmlns:a16="http://schemas.microsoft.com/office/drawing/2014/main" id="{52206BDE-CC11-47F1-B74C-CC4959A00CFB}"/>
            </a:ext>
          </a:extLst>
        </xdr:cNvPr>
        <xdr:cNvSpPr txBox="1"/>
      </xdr:nvSpPr>
      <xdr:spPr>
        <a:xfrm>
          <a:off x="19547840" y="1343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71882</xdr:rowOff>
    </xdr:from>
    <xdr:to>
      <xdr:col>112</xdr:col>
      <xdr:colOff>38100</xdr:colOff>
      <xdr:row>82</xdr:row>
      <xdr:rowOff>2032</xdr:rowOff>
    </xdr:to>
    <xdr:sp macro="" textlink="">
      <xdr:nvSpPr>
        <xdr:cNvPr id="715" name="楕円 714">
          <a:extLst>
            <a:ext uri="{FF2B5EF4-FFF2-40B4-BE49-F238E27FC236}">
              <a16:creationId xmlns:a16="http://schemas.microsoft.com/office/drawing/2014/main" id="{3CAFB062-DEF8-42D4-9FBB-F7008DF1E824}"/>
            </a:ext>
          </a:extLst>
        </xdr:cNvPr>
        <xdr:cNvSpPr/>
      </xdr:nvSpPr>
      <xdr:spPr>
        <a:xfrm>
          <a:off x="18735040" y="136507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51815</xdr:rowOff>
    </xdr:from>
    <xdr:to>
      <xdr:col>116</xdr:col>
      <xdr:colOff>63500</xdr:colOff>
      <xdr:row>81</xdr:row>
      <xdr:rowOff>122682</xdr:rowOff>
    </xdr:to>
    <xdr:cxnSp macro="">
      <xdr:nvCxnSpPr>
        <xdr:cNvPr id="716" name="直線コネクタ 715">
          <a:extLst>
            <a:ext uri="{FF2B5EF4-FFF2-40B4-BE49-F238E27FC236}">
              <a16:creationId xmlns:a16="http://schemas.microsoft.com/office/drawing/2014/main" id="{173FA18C-0CE4-4974-A1A5-DE1CF3F89CCD}"/>
            </a:ext>
          </a:extLst>
        </xdr:cNvPr>
        <xdr:cNvCxnSpPr/>
      </xdr:nvCxnSpPr>
      <xdr:spPr>
        <a:xfrm flipV="1">
          <a:off x="18778220" y="13630655"/>
          <a:ext cx="73152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87885</xdr:rowOff>
    </xdr:from>
    <xdr:to>
      <xdr:col>107</xdr:col>
      <xdr:colOff>101600</xdr:colOff>
      <xdr:row>82</xdr:row>
      <xdr:rowOff>18035</xdr:rowOff>
    </xdr:to>
    <xdr:sp macro="" textlink="">
      <xdr:nvSpPr>
        <xdr:cNvPr id="717" name="楕円 716">
          <a:extLst>
            <a:ext uri="{FF2B5EF4-FFF2-40B4-BE49-F238E27FC236}">
              <a16:creationId xmlns:a16="http://schemas.microsoft.com/office/drawing/2014/main" id="{9F8012D2-E943-4FB5-BCA8-151A35D66B17}"/>
            </a:ext>
          </a:extLst>
        </xdr:cNvPr>
        <xdr:cNvSpPr/>
      </xdr:nvSpPr>
      <xdr:spPr>
        <a:xfrm>
          <a:off x="17937480" y="13666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122682</xdr:rowOff>
    </xdr:from>
    <xdr:to>
      <xdr:col>111</xdr:col>
      <xdr:colOff>177800</xdr:colOff>
      <xdr:row>81</xdr:row>
      <xdr:rowOff>138685</xdr:rowOff>
    </xdr:to>
    <xdr:cxnSp macro="">
      <xdr:nvCxnSpPr>
        <xdr:cNvPr id="718" name="直線コネクタ 717">
          <a:extLst>
            <a:ext uri="{FF2B5EF4-FFF2-40B4-BE49-F238E27FC236}">
              <a16:creationId xmlns:a16="http://schemas.microsoft.com/office/drawing/2014/main" id="{B19CB095-A3EB-4181-9CA8-A55A8AA11316}"/>
            </a:ext>
          </a:extLst>
        </xdr:cNvPr>
        <xdr:cNvCxnSpPr/>
      </xdr:nvCxnSpPr>
      <xdr:spPr>
        <a:xfrm flipV="1">
          <a:off x="17988280" y="13701522"/>
          <a:ext cx="78994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113030</xdr:rowOff>
    </xdr:from>
    <xdr:to>
      <xdr:col>102</xdr:col>
      <xdr:colOff>165100</xdr:colOff>
      <xdr:row>82</xdr:row>
      <xdr:rowOff>43180</xdr:rowOff>
    </xdr:to>
    <xdr:sp macro="" textlink="">
      <xdr:nvSpPr>
        <xdr:cNvPr id="719" name="楕円 718">
          <a:extLst>
            <a:ext uri="{FF2B5EF4-FFF2-40B4-BE49-F238E27FC236}">
              <a16:creationId xmlns:a16="http://schemas.microsoft.com/office/drawing/2014/main" id="{C7FFCD6A-F76A-45C8-8360-B584B5420366}"/>
            </a:ext>
          </a:extLst>
        </xdr:cNvPr>
        <xdr:cNvSpPr/>
      </xdr:nvSpPr>
      <xdr:spPr>
        <a:xfrm>
          <a:off x="17162780" y="13691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138685</xdr:rowOff>
    </xdr:from>
    <xdr:to>
      <xdr:col>107</xdr:col>
      <xdr:colOff>50800</xdr:colOff>
      <xdr:row>81</xdr:row>
      <xdr:rowOff>163830</xdr:rowOff>
    </xdr:to>
    <xdr:cxnSp macro="">
      <xdr:nvCxnSpPr>
        <xdr:cNvPr id="720" name="直線コネクタ 719">
          <a:extLst>
            <a:ext uri="{FF2B5EF4-FFF2-40B4-BE49-F238E27FC236}">
              <a16:creationId xmlns:a16="http://schemas.microsoft.com/office/drawing/2014/main" id="{904C8858-39B9-4CFB-8B6E-F3125781C2C6}"/>
            </a:ext>
          </a:extLst>
        </xdr:cNvPr>
        <xdr:cNvCxnSpPr/>
      </xdr:nvCxnSpPr>
      <xdr:spPr>
        <a:xfrm flipV="1">
          <a:off x="17213580" y="13717525"/>
          <a:ext cx="7747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135889</xdr:rowOff>
    </xdr:from>
    <xdr:to>
      <xdr:col>98</xdr:col>
      <xdr:colOff>38100</xdr:colOff>
      <xdr:row>82</xdr:row>
      <xdr:rowOff>66039</xdr:rowOff>
    </xdr:to>
    <xdr:sp macro="" textlink="">
      <xdr:nvSpPr>
        <xdr:cNvPr id="721" name="楕円 720">
          <a:extLst>
            <a:ext uri="{FF2B5EF4-FFF2-40B4-BE49-F238E27FC236}">
              <a16:creationId xmlns:a16="http://schemas.microsoft.com/office/drawing/2014/main" id="{DDC32945-AD47-44C1-9BAB-2D73D17E79A7}"/>
            </a:ext>
          </a:extLst>
        </xdr:cNvPr>
        <xdr:cNvSpPr/>
      </xdr:nvSpPr>
      <xdr:spPr>
        <a:xfrm>
          <a:off x="16388080" y="137147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163830</xdr:rowOff>
    </xdr:from>
    <xdr:to>
      <xdr:col>102</xdr:col>
      <xdr:colOff>114300</xdr:colOff>
      <xdr:row>82</xdr:row>
      <xdr:rowOff>15239</xdr:rowOff>
    </xdr:to>
    <xdr:cxnSp macro="">
      <xdr:nvCxnSpPr>
        <xdr:cNvPr id="722" name="直線コネクタ 721">
          <a:extLst>
            <a:ext uri="{FF2B5EF4-FFF2-40B4-BE49-F238E27FC236}">
              <a16:creationId xmlns:a16="http://schemas.microsoft.com/office/drawing/2014/main" id="{507A2B10-E77D-4CDA-A053-F3AA6B4DF74A}"/>
            </a:ext>
          </a:extLst>
        </xdr:cNvPr>
        <xdr:cNvCxnSpPr/>
      </xdr:nvCxnSpPr>
      <xdr:spPr>
        <a:xfrm flipV="1">
          <a:off x="16431260" y="13742670"/>
          <a:ext cx="78232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25164</xdr:rowOff>
    </xdr:from>
    <xdr:ext cx="469744" cy="259045"/>
    <xdr:sp macro="" textlink="">
      <xdr:nvSpPr>
        <xdr:cNvPr id="723" name="n_1aveValue【消防施設】&#10;一人当たり面積">
          <a:extLst>
            <a:ext uri="{FF2B5EF4-FFF2-40B4-BE49-F238E27FC236}">
              <a16:creationId xmlns:a16="http://schemas.microsoft.com/office/drawing/2014/main" id="{4144BBA3-55AA-4F8B-A57E-FD74D13A043F}"/>
            </a:ext>
          </a:extLst>
        </xdr:cNvPr>
        <xdr:cNvSpPr txBox="1"/>
      </xdr:nvSpPr>
      <xdr:spPr>
        <a:xfrm>
          <a:off x="18561127" y="1410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24" name="n_2aveValue【消防施設】&#10;一人当たり面積">
          <a:extLst>
            <a:ext uri="{FF2B5EF4-FFF2-40B4-BE49-F238E27FC236}">
              <a16:creationId xmlns:a16="http://schemas.microsoft.com/office/drawing/2014/main" id="{03A348D3-C68A-4136-8777-B9D8AB367CCE}"/>
            </a:ext>
          </a:extLst>
        </xdr:cNvPr>
        <xdr:cNvSpPr txBox="1"/>
      </xdr:nvSpPr>
      <xdr:spPr>
        <a:xfrm>
          <a:off x="1777626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18305</xdr:rowOff>
    </xdr:from>
    <xdr:ext cx="469744" cy="259045"/>
    <xdr:sp macro="" textlink="">
      <xdr:nvSpPr>
        <xdr:cNvPr id="725" name="n_3aveValue【消防施設】&#10;一人当たり面積">
          <a:extLst>
            <a:ext uri="{FF2B5EF4-FFF2-40B4-BE49-F238E27FC236}">
              <a16:creationId xmlns:a16="http://schemas.microsoft.com/office/drawing/2014/main" id="{F4AE378C-7061-4AE1-8A52-A862EADFAAF3}"/>
            </a:ext>
          </a:extLst>
        </xdr:cNvPr>
        <xdr:cNvSpPr txBox="1"/>
      </xdr:nvSpPr>
      <xdr:spPr>
        <a:xfrm>
          <a:off x="17001567" y="1410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43451</xdr:rowOff>
    </xdr:from>
    <xdr:ext cx="469744" cy="259045"/>
    <xdr:sp macro="" textlink="">
      <xdr:nvSpPr>
        <xdr:cNvPr id="726" name="n_4aveValue【消防施設】&#10;一人当たり面積">
          <a:extLst>
            <a:ext uri="{FF2B5EF4-FFF2-40B4-BE49-F238E27FC236}">
              <a16:creationId xmlns:a16="http://schemas.microsoft.com/office/drawing/2014/main" id="{A975A724-3500-4470-8757-9FA5A5FE5FEF}"/>
            </a:ext>
          </a:extLst>
        </xdr:cNvPr>
        <xdr:cNvSpPr txBox="1"/>
      </xdr:nvSpPr>
      <xdr:spPr>
        <a:xfrm>
          <a:off x="16226867" y="1412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18559</xdr:rowOff>
    </xdr:from>
    <xdr:ext cx="469744" cy="259045"/>
    <xdr:sp macro="" textlink="">
      <xdr:nvSpPr>
        <xdr:cNvPr id="727" name="n_1mainValue【消防施設】&#10;一人当たり面積">
          <a:extLst>
            <a:ext uri="{FF2B5EF4-FFF2-40B4-BE49-F238E27FC236}">
              <a16:creationId xmlns:a16="http://schemas.microsoft.com/office/drawing/2014/main" id="{DD8322E6-9CF8-468F-B6AD-81BBDD1C01C8}"/>
            </a:ext>
          </a:extLst>
        </xdr:cNvPr>
        <xdr:cNvSpPr txBox="1"/>
      </xdr:nvSpPr>
      <xdr:spPr>
        <a:xfrm>
          <a:off x="18561127" y="1342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34562</xdr:rowOff>
    </xdr:from>
    <xdr:ext cx="469744" cy="259045"/>
    <xdr:sp macro="" textlink="">
      <xdr:nvSpPr>
        <xdr:cNvPr id="728" name="n_2mainValue【消防施設】&#10;一人当たり面積">
          <a:extLst>
            <a:ext uri="{FF2B5EF4-FFF2-40B4-BE49-F238E27FC236}">
              <a16:creationId xmlns:a16="http://schemas.microsoft.com/office/drawing/2014/main" id="{14AF7717-DBA0-48E8-873B-4AB169FC0BDD}"/>
            </a:ext>
          </a:extLst>
        </xdr:cNvPr>
        <xdr:cNvSpPr txBox="1"/>
      </xdr:nvSpPr>
      <xdr:spPr>
        <a:xfrm>
          <a:off x="17776267" y="1344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59707</xdr:rowOff>
    </xdr:from>
    <xdr:ext cx="469744" cy="259045"/>
    <xdr:sp macro="" textlink="">
      <xdr:nvSpPr>
        <xdr:cNvPr id="729" name="n_3mainValue【消防施設】&#10;一人当たり面積">
          <a:extLst>
            <a:ext uri="{FF2B5EF4-FFF2-40B4-BE49-F238E27FC236}">
              <a16:creationId xmlns:a16="http://schemas.microsoft.com/office/drawing/2014/main" id="{A01F5F63-4102-4C9E-9777-054C51327967}"/>
            </a:ext>
          </a:extLst>
        </xdr:cNvPr>
        <xdr:cNvSpPr txBox="1"/>
      </xdr:nvSpPr>
      <xdr:spPr>
        <a:xfrm>
          <a:off x="17001567"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82566</xdr:rowOff>
    </xdr:from>
    <xdr:ext cx="469744" cy="259045"/>
    <xdr:sp macro="" textlink="">
      <xdr:nvSpPr>
        <xdr:cNvPr id="730" name="n_4mainValue【消防施設】&#10;一人当たり面積">
          <a:extLst>
            <a:ext uri="{FF2B5EF4-FFF2-40B4-BE49-F238E27FC236}">
              <a16:creationId xmlns:a16="http://schemas.microsoft.com/office/drawing/2014/main" id="{D978F94D-2F69-4A77-917C-C1F57A663689}"/>
            </a:ext>
          </a:extLst>
        </xdr:cNvPr>
        <xdr:cNvSpPr txBox="1"/>
      </xdr:nvSpPr>
      <xdr:spPr>
        <a:xfrm>
          <a:off x="16226867" y="1349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a:extLst>
            <a:ext uri="{FF2B5EF4-FFF2-40B4-BE49-F238E27FC236}">
              <a16:creationId xmlns:a16="http://schemas.microsoft.com/office/drawing/2014/main" id="{BE3A9769-40EF-4131-8B08-8F23ABB4510C}"/>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a:extLst>
            <a:ext uri="{FF2B5EF4-FFF2-40B4-BE49-F238E27FC236}">
              <a16:creationId xmlns:a16="http://schemas.microsoft.com/office/drawing/2014/main" id="{7C1CF1C1-42DE-4D7C-9B24-1D1AA2FD319A}"/>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a:extLst>
            <a:ext uri="{FF2B5EF4-FFF2-40B4-BE49-F238E27FC236}">
              <a16:creationId xmlns:a16="http://schemas.microsoft.com/office/drawing/2014/main" id="{D464DE86-3733-4908-92A8-F71E872611B5}"/>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a:extLst>
            <a:ext uri="{FF2B5EF4-FFF2-40B4-BE49-F238E27FC236}">
              <a16:creationId xmlns:a16="http://schemas.microsoft.com/office/drawing/2014/main" id="{5BF52563-2AF9-4944-AFCD-E6465668D9D7}"/>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a:extLst>
            <a:ext uri="{FF2B5EF4-FFF2-40B4-BE49-F238E27FC236}">
              <a16:creationId xmlns:a16="http://schemas.microsoft.com/office/drawing/2014/main" id="{D11741F7-57C7-4044-8355-0170E7F97AF4}"/>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a:extLst>
            <a:ext uri="{FF2B5EF4-FFF2-40B4-BE49-F238E27FC236}">
              <a16:creationId xmlns:a16="http://schemas.microsoft.com/office/drawing/2014/main" id="{C43C5EDC-B0BF-4009-8140-9947611BE764}"/>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a:extLst>
            <a:ext uri="{FF2B5EF4-FFF2-40B4-BE49-F238E27FC236}">
              <a16:creationId xmlns:a16="http://schemas.microsoft.com/office/drawing/2014/main" id="{1D0BA678-0187-4D37-B33F-34AD9BE435DF}"/>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a:extLst>
            <a:ext uri="{FF2B5EF4-FFF2-40B4-BE49-F238E27FC236}">
              <a16:creationId xmlns:a16="http://schemas.microsoft.com/office/drawing/2014/main" id="{078D7A81-5D16-4FB0-868A-C6E9742A3D4F}"/>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a:extLst>
            <a:ext uri="{FF2B5EF4-FFF2-40B4-BE49-F238E27FC236}">
              <a16:creationId xmlns:a16="http://schemas.microsoft.com/office/drawing/2014/main" id="{F9271544-794D-430D-A65A-E02E5A7B2E42}"/>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a:extLst>
            <a:ext uri="{FF2B5EF4-FFF2-40B4-BE49-F238E27FC236}">
              <a16:creationId xmlns:a16="http://schemas.microsoft.com/office/drawing/2014/main" id="{C927D19D-043D-4BD6-842F-164BBC9C4C0A}"/>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a:extLst>
            <a:ext uri="{FF2B5EF4-FFF2-40B4-BE49-F238E27FC236}">
              <a16:creationId xmlns:a16="http://schemas.microsoft.com/office/drawing/2014/main" id="{99E63B4E-50AB-42DC-A50C-0816EA6A0A87}"/>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2" name="直線コネクタ 741">
          <a:extLst>
            <a:ext uri="{FF2B5EF4-FFF2-40B4-BE49-F238E27FC236}">
              <a16:creationId xmlns:a16="http://schemas.microsoft.com/office/drawing/2014/main" id="{0B97B171-AC9A-4FF6-A0E0-0C40462CC3E3}"/>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3" name="テキスト ボックス 742">
          <a:extLst>
            <a:ext uri="{FF2B5EF4-FFF2-40B4-BE49-F238E27FC236}">
              <a16:creationId xmlns:a16="http://schemas.microsoft.com/office/drawing/2014/main" id="{D06C779D-B32B-468E-9F93-C8EAB08CCA29}"/>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4" name="直線コネクタ 743">
          <a:extLst>
            <a:ext uri="{FF2B5EF4-FFF2-40B4-BE49-F238E27FC236}">
              <a16:creationId xmlns:a16="http://schemas.microsoft.com/office/drawing/2014/main" id="{A06C45B8-EE4B-46E8-BDF8-0A75351ADE88}"/>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5" name="テキスト ボックス 744">
          <a:extLst>
            <a:ext uri="{FF2B5EF4-FFF2-40B4-BE49-F238E27FC236}">
              <a16:creationId xmlns:a16="http://schemas.microsoft.com/office/drawing/2014/main" id="{E8E8BB86-24E8-4F9C-AA0D-86274D7FD1E9}"/>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6" name="直線コネクタ 745">
          <a:extLst>
            <a:ext uri="{FF2B5EF4-FFF2-40B4-BE49-F238E27FC236}">
              <a16:creationId xmlns:a16="http://schemas.microsoft.com/office/drawing/2014/main" id="{26F0DF63-A45B-4927-97A9-B0FA17E1E37B}"/>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7" name="テキスト ボックス 746">
          <a:extLst>
            <a:ext uri="{FF2B5EF4-FFF2-40B4-BE49-F238E27FC236}">
              <a16:creationId xmlns:a16="http://schemas.microsoft.com/office/drawing/2014/main" id="{01DA1BAE-88A2-4A32-B354-99E383E6066F}"/>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8" name="直線コネクタ 747">
          <a:extLst>
            <a:ext uri="{FF2B5EF4-FFF2-40B4-BE49-F238E27FC236}">
              <a16:creationId xmlns:a16="http://schemas.microsoft.com/office/drawing/2014/main" id="{C332938F-2690-4250-B6EA-7AD71CBC9437}"/>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9" name="テキスト ボックス 748">
          <a:extLst>
            <a:ext uri="{FF2B5EF4-FFF2-40B4-BE49-F238E27FC236}">
              <a16:creationId xmlns:a16="http://schemas.microsoft.com/office/drawing/2014/main" id="{B213F1EF-A94D-4A11-A463-5BE018128456}"/>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0" name="直線コネクタ 749">
          <a:extLst>
            <a:ext uri="{FF2B5EF4-FFF2-40B4-BE49-F238E27FC236}">
              <a16:creationId xmlns:a16="http://schemas.microsoft.com/office/drawing/2014/main" id="{2E4ADF29-0167-4A76-91D1-4210FEF6AE3E}"/>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1" name="テキスト ボックス 750">
          <a:extLst>
            <a:ext uri="{FF2B5EF4-FFF2-40B4-BE49-F238E27FC236}">
              <a16:creationId xmlns:a16="http://schemas.microsoft.com/office/drawing/2014/main" id="{9C7758FD-BFAA-4ADE-8588-06B890A81A1E}"/>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2" name="直線コネクタ 751">
          <a:extLst>
            <a:ext uri="{FF2B5EF4-FFF2-40B4-BE49-F238E27FC236}">
              <a16:creationId xmlns:a16="http://schemas.microsoft.com/office/drawing/2014/main" id="{8D390C0F-7FAD-4439-BEC7-6BCDF19E6EB4}"/>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3" name="テキスト ボックス 752">
          <a:extLst>
            <a:ext uri="{FF2B5EF4-FFF2-40B4-BE49-F238E27FC236}">
              <a16:creationId xmlns:a16="http://schemas.microsoft.com/office/drawing/2014/main" id="{B8346766-8350-49A0-AF39-219FD9BE5082}"/>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a:extLst>
            <a:ext uri="{FF2B5EF4-FFF2-40B4-BE49-F238E27FC236}">
              <a16:creationId xmlns:a16="http://schemas.microsoft.com/office/drawing/2014/main" id="{A0DBCE05-15F7-4450-BD42-F3BB1F467B2A}"/>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庁舎】&#10;有形固定資産減価償却率グラフ枠">
          <a:extLst>
            <a:ext uri="{FF2B5EF4-FFF2-40B4-BE49-F238E27FC236}">
              <a16:creationId xmlns:a16="http://schemas.microsoft.com/office/drawing/2014/main" id="{0E3DC6DE-FB09-46C9-979B-213842C32FAE}"/>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108</xdr:row>
      <xdr:rowOff>133350</xdr:rowOff>
    </xdr:to>
    <xdr:cxnSp macro="">
      <xdr:nvCxnSpPr>
        <xdr:cNvPr id="756" name="直線コネクタ 755">
          <a:extLst>
            <a:ext uri="{FF2B5EF4-FFF2-40B4-BE49-F238E27FC236}">
              <a16:creationId xmlns:a16="http://schemas.microsoft.com/office/drawing/2014/main" id="{ECC40866-2B47-4D54-922D-598EC1C2FC06}"/>
            </a:ext>
          </a:extLst>
        </xdr:cNvPr>
        <xdr:cNvCxnSpPr/>
      </xdr:nvCxnSpPr>
      <xdr:spPr>
        <a:xfrm flipV="1">
          <a:off x="14375764" y="16747672"/>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57" name="【庁舎】&#10;有形固定資産減価償却率最小値テキスト">
          <a:extLst>
            <a:ext uri="{FF2B5EF4-FFF2-40B4-BE49-F238E27FC236}">
              <a16:creationId xmlns:a16="http://schemas.microsoft.com/office/drawing/2014/main" id="{5B7E4660-F282-4BB4-9973-420FABC2EDB6}"/>
            </a:ext>
          </a:extLst>
        </xdr:cNvPr>
        <xdr:cNvSpPr txBox="1"/>
      </xdr:nvSpPr>
      <xdr:spPr>
        <a:xfrm>
          <a:off x="14414500"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58" name="直線コネクタ 757">
          <a:extLst>
            <a:ext uri="{FF2B5EF4-FFF2-40B4-BE49-F238E27FC236}">
              <a16:creationId xmlns:a16="http://schemas.microsoft.com/office/drawing/2014/main" id="{EA7A6D93-F4CA-486F-A002-76F9D721FA82}"/>
            </a:ext>
          </a:extLst>
        </xdr:cNvPr>
        <xdr:cNvCxnSpPr/>
      </xdr:nvCxnSpPr>
      <xdr:spPr>
        <a:xfrm>
          <a:off x="14287500" y="18238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59" name="【庁舎】&#10;有形固定資産減価償却率最大値テキスト">
          <a:extLst>
            <a:ext uri="{FF2B5EF4-FFF2-40B4-BE49-F238E27FC236}">
              <a16:creationId xmlns:a16="http://schemas.microsoft.com/office/drawing/2014/main" id="{2F013492-1637-43C8-8555-FCD9D1FCDE8A}"/>
            </a:ext>
          </a:extLst>
        </xdr:cNvPr>
        <xdr:cNvSpPr txBox="1"/>
      </xdr:nvSpPr>
      <xdr:spPr>
        <a:xfrm>
          <a:off x="14414500" y="165267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0" name="直線コネクタ 759">
          <a:extLst>
            <a:ext uri="{FF2B5EF4-FFF2-40B4-BE49-F238E27FC236}">
              <a16:creationId xmlns:a16="http://schemas.microsoft.com/office/drawing/2014/main" id="{B9B07F8A-2C15-4747-8F4D-82F19747F906}"/>
            </a:ext>
          </a:extLst>
        </xdr:cNvPr>
        <xdr:cNvCxnSpPr/>
      </xdr:nvCxnSpPr>
      <xdr:spPr>
        <a:xfrm>
          <a:off x="14287500" y="1674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72407</xdr:rowOff>
    </xdr:from>
    <xdr:ext cx="405111" cy="259045"/>
    <xdr:sp macro="" textlink="">
      <xdr:nvSpPr>
        <xdr:cNvPr id="761" name="【庁舎】&#10;有形固定資産減価償却率平均値テキスト">
          <a:extLst>
            <a:ext uri="{FF2B5EF4-FFF2-40B4-BE49-F238E27FC236}">
              <a16:creationId xmlns:a16="http://schemas.microsoft.com/office/drawing/2014/main" id="{D0C2BF80-F6A6-4C22-A586-B1856B29232B}"/>
            </a:ext>
          </a:extLst>
        </xdr:cNvPr>
        <xdr:cNvSpPr txBox="1"/>
      </xdr:nvSpPr>
      <xdr:spPr>
        <a:xfrm>
          <a:off x="14414500" y="17506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93980</xdr:rowOff>
    </xdr:from>
    <xdr:to>
      <xdr:col>85</xdr:col>
      <xdr:colOff>177800</xdr:colOff>
      <xdr:row>105</xdr:row>
      <xdr:rowOff>24130</xdr:rowOff>
    </xdr:to>
    <xdr:sp macro="" textlink="">
      <xdr:nvSpPr>
        <xdr:cNvPr id="762" name="フローチャート: 判断 761">
          <a:extLst>
            <a:ext uri="{FF2B5EF4-FFF2-40B4-BE49-F238E27FC236}">
              <a16:creationId xmlns:a16="http://schemas.microsoft.com/office/drawing/2014/main" id="{8326BFAD-6FAE-4F92-8774-BC7C86F66C68}"/>
            </a:ext>
          </a:extLst>
        </xdr:cNvPr>
        <xdr:cNvSpPr/>
      </xdr:nvSpPr>
      <xdr:spPr>
        <a:xfrm>
          <a:off x="14325600" y="175285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61323</xdr:rowOff>
    </xdr:from>
    <xdr:to>
      <xdr:col>81</xdr:col>
      <xdr:colOff>101600</xdr:colOff>
      <xdr:row>104</xdr:row>
      <xdr:rowOff>162923</xdr:rowOff>
    </xdr:to>
    <xdr:sp macro="" textlink="">
      <xdr:nvSpPr>
        <xdr:cNvPr id="763" name="フローチャート: 判断 762">
          <a:extLst>
            <a:ext uri="{FF2B5EF4-FFF2-40B4-BE49-F238E27FC236}">
              <a16:creationId xmlns:a16="http://schemas.microsoft.com/office/drawing/2014/main" id="{273DC7AA-C1BE-4A12-8BFF-3F2DE11273B2}"/>
            </a:ext>
          </a:extLst>
        </xdr:cNvPr>
        <xdr:cNvSpPr/>
      </xdr:nvSpPr>
      <xdr:spPr>
        <a:xfrm>
          <a:off x="13578840" y="1749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764" name="フローチャート: 判断 763">
          <a:extLst>
            <a:ext uri="{FF2B5EF4-FFF2-40B4-BE49-F238E27FC236}">
              <a16:creationId xmlns:a16="http://schemas.microsoft.com/office/drawing/2014/main" id="{D4F502C5-8A65-4039-B190-6DE67BB47BF6}"/>
            </a:ext>
          </a:extLst>
        </xdr:cNvPr>
        <xdr:cNvSpPr/>
      </xdr:nvSpPr>
      <xdr:spPr>
        <a:xfrm>
          <a:off x="12804140" y="172422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41729</xdr:rowOff>
    </xdr:from>
    <xdr:to>
      <xdr:col>72</xdr:col>
      <xdr:colOff>38100</xdr:colOff>
      <xdr:row>103</xdr:row>
      <xdr:rowOff>143329</xdr:rowOff>
    </xdr:to>
    <xdr:sp macro="" textlink="">
      <xdr:nvSpPr>
        <xdr:cNvPr id="765" name="フローチャート: 判断 764">
          <a:extLst>
            <a:ext uri="{FF2B5EF4-FFF2-40B4-BE49-F238E27FC236}">
              <a16:creationId xmlns:a16="http://schemas.microsoft.com/office/drawing/2014/main" id="{334CC1C6-4260-4E68-99A1-77F461385929}"/>
            </a:ext>
          </a:extLst>
        </xdr:cNvPr>
        <xdr:cNvSpPr/>
      </xdr:nvSpPr>
      <xdr:spPr>
        <a:xfrm>
          <a:off x="12029440" y="173086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92348</xdr:rowOff>
    </xdr:from>
    <xdr:to>
      <xdr:col>67</xdr:col>
      <xdr:colOff>101600</xdr:colOff>
      <xdr:row>103</xdr:row>
      <xdr:rowOff>22498</xdr:rowOff>
    </xdr:to>
    <xdr:sp macro="" textlink="">
      <xdr:nvSpPr>
        <xdr:cNvPr id="766" name="フローチャート: 判断 765">
          <a:extLst>
            <a:ext uri="{FF2B5EF4-FFF2-40B4-BE49-F238E27FC236}">
              <a16:creationId xmlns:a16="http://schemas.microsoft.com/office/drawing/2014/main" id="{BC0C7FED-8DBD-440A-A206-B674031C06A9}"/>
            </a:ext>
          </a:extLst>
        </xdr:cNvPr>
        <xdr:cNvSpPr/>
      </xdr:nvSpPr>
      <xdr:spPr>
        <a:xfrm>
          <a:off x="11231880" y="17191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4C493EFE-1F89-4921-8BBB-5220FD29440F}"/>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3BD3E28-9C7A-4FB6-91F4-D831DCA4A988}"/>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EAF0D16B-B998-480C-AEF0-47456A238907}"/>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50D8BFD2-179B-46FE-9A79-3BEAD7C61E77}"/>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1C99483-E94C-42CC-B435-1C30F4F4E6AC}"/>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xdr:rowOff>
    </xdr:from>
    <xdr:to>
      <xdr:col>85</xdr:col>
      <xdr:colOff>177800</xdr:colOff>
      <xdr:row>103</xdr:row>
      <xdr:rowOff>109038</xdr:rowOff>
    </xdr:to>
    <xdr:sp macro="" textlink="">
      <xdr:nvSpPr>
        <xdr:cNvPr id="772" name="楕円 771">
          <a:extLst>
            <a:ext uri="{FF2B5EF4-FFF2-40B4-BE49-F238E27FC236}">
              <a16:creationId xmlns:a16="http://schemas.microsoft.com/office/drawing/2014/main" id="{BA0CDB9E-531C-4E10-AD9E-8293D58F1EB1}"/>
            </a:ext>
          </a:extLst>
        </xdr:cNvPr>
        <xdr:cNvSpPr/>
      </xdr:nvSpPr>
      <xdr:spPr>
        <a:xfrm>
          <a:off x="14325600" y="1727435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30315</xdr:rowOff>
    </xdr:from>
    <xdr:ext cx="405111" cy="259045"/>
    <xdr:sp macro="" textlink="">
      <xdr:nvSpPr>
        <xdr:cNvPr id="773" name="【庁舎】&#10;有形固定資産減価償却率該当値テキスト">
          <a:extLst>
            <a:ext uri="{FF2B5EF4-FFF2-40B4-BE49-F238E27FC236}">
              <a16:creationId xmlns:a16="http://schemas.microsoft.com/office/drawing/2014/main" id="{8C99EA5D-3A1D-44D2-8F7D-08E593159537}"/>
            </a:ext>
          </a:extLst>
        </xdr:cNvPr>
        <xdr:cNvSpPr txBox="1"/>
      </xdr:nvSpPr>
      <xdr:spPr>
        <a:xfrm>
          <a:off x="14414500" y="17129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128270</xdr:rowOff>
    </xdr:from>
    <xdr:to>
      <xdr:col>81</xdr:col>
      <xdr:colOff>101600</xdr:colOff>
      <xdr:row>103</xdr:row>
      <xdr:rowOff>58420</xdr:rowOff>
    </xdr:to>
    <xdr:sp macro="" textlink="">
      <xdr:nvSpPr>
        <xdr:cNvPr id="774" name="楕円 773">
          <a:extLst>
            <a:ext uri="{FF2B5EF4-FFF2-40B4-BE49-F238E27FC236}">
              <a16:creationId xmlns:a16="http://schemas.microsoft.com/office/drawing/2014/main" id="{B5B45FDC-56DF-4721-95A4-E9D565B731FC}"/>
            </a:ext>
          </a:extLst>
        </xdr:cNvPr>
        <xdr:cNvSpPr/>
      </xdr:nvSpPr>
      <xdr:spPr>
        <a:xfrm>
          <a:off x="13578840" y="17227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xdr:rowOff>
    </xdr:from>
    <xdr:to>
      <xdr:col>85</xdr:col>
      <xdr:colOff>127000</xdr:colOff>
      <xdr:row>103</xdr:row>
      <xdr:rowOff>58238</xdr:rowOff>
    </xdr:to>
    <xdr:cxnSp macro="">
      <xdr:nvCxnSpPr>
        <xdr:cNvPr id="775" name="直線コネクタ 774">
          <a:extLst>
            <a:ext uri="{FF2B5EF4-FFF2-40B4-BE49-F238E27FC236}">
              <a16:creationId xmlns:a16="http://schemas.microsoft.com/office/drawing/2014/main" id="{3C36D123-EEE8-4FCE-8E67-4468C2779641}"/>
            </a:ext>
          </a:extLst>
        </xdr:cNvPr>
        <xdr:cNvCxnSpPr/>
      </xdr:nvCxnSpPr>
      <xdr:spPr>
        <a:xfrm>
          <a:off x="13629640" y="17274540"/>
          <a:ext cx="74676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77651</xdr:rowOff>
    </xdr:from>
    <xdr:to>
      <xdr:col>76</xdr:col>
      <xdr:colOff>165100</xdr:colOff>
      <xdr:row>103</xdr:row>
      <xdr:rowOff>7801</xdr:rowOff>
    </xdr:to>
    <xdr:sp macro="" textlink="">
      <xdr:nvSpPr>
        <xdr:cNvPr id="776" name="楕円 775">
          <a:extLst>
            <a:ext uri="{FF2B5EF4-FFF2-40B4-BE49-F238E27FC236}">
              <a16:creationId xmlns:a16="http://schemas.microsoft.com/office/drawing/2014/main" id="{FD2AA207-37E3-4501-916F-71F1ADCAB58B}"/>
            </a:ext>
          </a:extLst>
        </xdr:cNvPr>
        <xdr:cNvSpPr/>
      </xdr:nvSpPr>
      <xdr:spPr>
        <a:xfrm>
          <a:off x="12804140" y="171769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128451</xdr:rowOff>
    </xdr:from>
    <xdr:to>
      <xdr:col>81</xdr:col>
      <xdr:colOff>50800</xdr:colOff>
      <xdr:row>103</xdr:row>
      <xdr:rowOff>7620</xdr:rowOff>
    </xdr:to>
    <xdr:cxnSp macro="">
      <xdr:nvCxnSpPr>
        <xdr:cNvPr id="777" name="直線コネクタ 776">
          <a:extLst>
            <a:ext uri="{FF2B5EF4-FFF2-40B4-BE49-F238E27FC236}">
              <a16:creationId xmlns:a16="http://schemas.microsoft.com/office/drawing/2014/main" id="{B548DE96-67FE-4B36-9D8E-F70CE81B511F}"/>
            </a:ext>
          </a:extLst>
        </xdr:cNvPr>
        <xdr:cNvCxnSpPr/>
      </xdr:nvCxnSpPr>
      <xdr:spPr>
        <a:xfrm>
          <a:off x="12854940" y="17227731"/>
          <a:ext cx="77470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28666</xdr:rowOff>
    </xdr:from>
    <xdr:to>
      <xdr:col>72</xdr:col>
      <xdr:colOff>38100</xdr:colOff>
      <xdr:row>102</xdr:row>
      <xdr:rowOff>130266</xdr:rowOff>
    </xdr:to>
    <xdr:sp macro="" textlink="">
      <xdr:nvSpPr>
        <xdr:cNvPr id="778" name="楕円 777">
          <a:extLst>
            <a:ext uri="{FF2B5EF4-FFF2-40B4-BE49-F238E27FC236}">
              <a16:creationId xmlns:a16="http://schemas.microsoft.com/office/drawing/2014/main" id="{A1DDAD0C-A190-497E-B556-920B47275FDC}"/>
            </a:ext>
          </a:extLst>
        </xdr:cNvPr>
        <xdr:cNvSpPr/>
      </xdr:nvSpPr>
      <xdr:spPr>
        <a:xfrm>
          <a:off x="12029440" y="171279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79466</xdr:rowOff>
    </xdr:from>
    <xdr:to>
      <xdr:col>76</xdr:col>
      <xdr:colOff>114300</xdr:colOff>
      <xdr:row>102</xdr:row>
      <xdr:rowOff>128451</xdr:rowOff>
    </xdr:to>
    <xdr:cxnSp macro="">
      <xdr:nvCxnSpPr>
        <xdr:cNvPr id="779" name="直線コネクタ 778">
          <a:extLst>
            <a:ext uri="{FF2B5EF4-FFF2-40B4-BE49-F238E27FC236}">
              <a16:creationId xmlns:a16="http://schemas.microsoft.com/office/drawing/2014/main" id="{7A914921-3F60-4A97-8E61-B0666F594F00}"/>
            </a:ext>
          </a:extLst>
        </xdr:cNvPr>
        <xdr:cNvCxnSpPr/>
      </xdr:nvCxnSpPr>
      <xdr:spPr>
        <a:xfrm>
          <a:off x="12072620" y="17178746"/>
          <a:ext cx="78232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147864</xdr:rowOff>
    </xdr:from>
    <xdr:to>
      <xdr:col>67</xdr:col>
      <xdr:colOff>101600</xdr:colOff>
      <xdr:row>102</xdr:row>
      <xdr:rowOff>78014</xdr:rowOff>
    </xdr:to>
    <xdr:sp macro="" textlink="">
      <xdr:nvSpPr>
        <xdr:cNvPr id="780" name="楕円 779">
          <a:extLst>
            <a:ext uri="{FF2B5EF4-FFF2-40B4-BE49-F238E27FC236}">
              <a16:creationId xmlns:a16="http://schemas.microsoft.com/office/drawing/2014/main" id="{804B19F8-9A00-4ECC-A9FD-DFDB06BFBCBE}"/>
            </a:ext>
          </a:extLst>
        </xdr:cNvPr>
        <xdr:cNvSpPr/>
      </xdr:nvSpPr>
      <xdr:spPr>
        <a:xfrm>
          <a:off x="11231880" y="170795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27214</xdr:rowOff>
    </xdr:from>
    <xdr:to>
      <xdr:col>71</xdr:col>
      <xdr:colOff>177800</xdr:colOff>
      <xdr:row>102</xdr:row>
      <xdr:rowOff>79466</xdr:rowOff>
    </xdr:to>
    <xdr:cxnSp macro="">
      <xdr:nvCxnSpPr>
        <xdr:cNvPr id="781" name="直線コネクタ 780">
          <a:extLst>
            <a:ext uri="{FF2B5EF4-FFF2-40B4-BE49-F238E27FC236}">
              <a16:creationId xmlns:a16="http://schemas.microsoft.com/office/drawing/2014/main" id="{DE36294A-F526-4CA6-A29B-95E17C590993}"/>
            </a:ext>
          </a:extLst>
        </xdr:cNvPr>
        <xdr:cNvCxnSpPr/>
      </xdr:nvCxnSpPr>
      <xdr:spPr>
        <a:xfrm>
          <a:off x="11282680" y="17126494"/>
          <a:ext cx="78994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154050</xdr:rowOff>
    </xdr:from>
    <xdr:ext cx="405111" cy="259045"/>
    <xdr:sp macro="" textlink="">
      <xdr:nvSpPr>
        <xdr:cNvPr id="782" name="n_1aveValue【庁舎】&#10;有形固定資産減価償却率">
          <a:extLst>
            <a:ext uri="{FF2B5EF4-FFF2-40B4-BE49-F238E27FC236}">
              <a16:creationId xmlns:a16="http://schemas.microsoft.com/office/drawing/2014/main" id="{A5875144-C74E-4150-9498-28545FFDEC11}"/>
            </a:ext>
          </a:extLst>
        </xdr:cNvPr>
        <xdr:cNvSpPr txBox="1"/>
      </xdr:nvSpPr>
      <xdr:spPr>
        <a:xfrm>
          <a:off x="13437244" y="17588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783" name="n_2aveValue【庁舎】&#10;有形固定資産減価償却率">
          <a:extLst>
            <a:ext uri="{FF2B5EF4-FFF2-40B4-BE49-F238E27FC236}">
              <a16:creationId xmlns:a16="http://schemas.microsoft.com/office/drawing/2014/main" id="{B1C2C96A-F709-47F4-A607-1DEC090FC63D}"/>
            </a:ext>
          </a:extLst>
        </xdr:cNvPr>
        <xdr:cNvSpPr txBox="1"/>
      </xdr:nvSpPr>
      <xdr:spPr>
        <a:xfrm>
          <a:off x="12675244" y="17331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134456</xdr:rowOff>
    </xdr:from>
    <xdr:ext cx="405111" cy="259045"/>
    <xdr:sp macro="" textlink="">
      <xdr:nvSpPr>
        <xdr:cNvPr id="784" name="n_3aveValue【庁舎】&#10;有形固定資産減価償却率">
          <a:extLst>
            <a:ext uri="{FF2B5EF4-FFF2-40B4-BE49-F238E27FC236}">
              <a16:creationId xmlns:a16="http://schemas.microsoft.com/office/drawing/2014/main" id="{8D9CB566-642B-4BE5-8BF8-39CBB823EC3F}"/>
            </a:ext>
          </a:extLst>
        </xdr:cNvPr>
        <xdr:cNvSpPr txBox="1"/>
      </xdr:nvSpPr>
      <xdr:spPr>
        <a:xfrm>
          <a:off x="11900544" y="17401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13625</xdr:rowOff>
    </xdr:from>
    <xdr:ext cx="405111" cy="259045"/>
    <xdr:sp macro="" textlink="">
      <xdr:nvSpPr>
        <xdr:cNvPr id="785" name="n_4aveValue【庁舎】&#10;有形固定資産減価償却率">
          <a:extLst>
            <a:ext uri="{FF2B5EF4-FFF2-40B4-BE49-F238E27FC236}">
              <a16:creationId xmlns:a16="http://schemas.microsoft.com/office/drawing/2014/main" id="{0FBAA009-0D73-4A4A-A005-4C5A9684AF12}"/>
            </a:ext>
          </a:extLst>
        </xdr:cNvPr>
        <xdr:cNvSpPr txBox="1"/>
      </xdr:nvSpPr>
      <xdr:spPr>
        <a:xfrm>
          <a:off x="11102984" y="17280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74947</xdr:rowOff>
    </xdr:from>
    <xdr:ext cx="405111" cy="259045"/>
    <xdr:sp macro="" textlink="">
      <xdr:nvSpPr>
        <xdr:cNvPr id="786" name="n_1mainValue【庁舎】&#10;有形固定資産減価償却率">
          <a:extLst>
            <a:ext uri="{FF2B5EF4-FFF2-40B4-BE49-F238E27FC236}">
              <a16:creationId xmlns:a16="http://schemas.microsoft.com/office/drawing/2014/main" id="{C7ADCFCE-4DD3-4FA4-A6D9-568FF00C3622}"/>
            </a:ext>
          </a:extLst>
        </xdr:cNvPr>
        <xdr:cNvSpPr txBox="1"/>
      </xdr:nvSpPr>
      <xdr:spPr>
        <a:xfrm>
          <a:off x="13437244" y="1700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24328</xdr:rowOff>
    </xdr:from>
    <xdr:ext cx="405111" cy="259045"/>
    <xdr:sp macro="" textlink="">
      <xdr:nvSpPr>
        <xdr:cNvPr id="787" name="n_2mainValue【庁舎】&#10;有形固定資産減価償却率">
          <a:extLst>
            <a:ext uri="{FF2B5EF4-FFF2-40B4-BE49-F238E27FC236}">
              <a16:creationId xmlns:a16="http://schemas.microsoft.com/office/drawing/2014/main" id="{BFCE1ACE-B191-4ABD-AC10-4937E6874D91}"/>
            </a:ext>
          </a:extLst>
        </xdr:cNvPr>
        <xdr:cNvSpPr txBox="1"/>
      </xdr:nvSpPr>
      <xdr:spPr>
        <a:xfrm>
          <a:off x="12675244" y="16955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146793</xdr:rowOff>
    </xdr:from>
    <xdr:ext cx="405111" cy="259045"/>
    <xdr:sp macro="" textlink="">
      <xdr:nvSpPr>
        <xdr:cNvPr id="788" name="n_3mainValue【庁舎】&#10;有形固定資産減価償却率">
          <a:extLst>
            <a:ext uri="{FF2B5EF4-FFF2-40B4-BE49-F238E27FC236}">
              <a16:creationId xmlns:a16="http://schemas.microsoft.com/office/drawing/2014/main" id="{E003E87F-DFCA-436D-B2D3-172845F1768B}"/>
            </a:ext>
          </a:extLst>
        </xdr:cNvPr>
        <xdr:cNvSpPr txBox="1"/>
      </xdr:nvSpPr>
      <xdr:spPr>
        <a:xfrm>
          <a:off x="11900544" y="1691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94541</xdr:rowOff>
    </xdr:from>
    <xdr:ext cx="405111" cy="259045"/>
    <xdr:sp macro="" textlink="">
      <xdr:nvSpPr>
        <xdr:cNvPr id="789" name="n_4mainValue【庁舎】&#10;有形固定資産減価償却率">
          <a:extLst>
            <a:ext uri="{FF2B5EF4-FFF2-40B4-BE49-F238E27FC236}">
              <a16:creationId xmlns:a16="http://schemas.microsoft.com/office/drawing/2014/main" id="{B0025AB0-6F78-4976-9DD6-491FCE960F4F}"/>
            </a:ext>
          </a:extLst>
        </xdr:cNvPr>
        <xdr:cNvSpPr txBox="1"/>
      </xdr:nvSpPr>
      <xdr:spPr>
        <a:xfrm>
          <a:off x="11102984" y="1685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06EAF074-B33C-46E8-AD07-2F4F971B5B25}"/>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18947FDF-A981-481D-9C88-2BB05CC1400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32D6C3A0-0835-40C6-8AC6-DA0098085BEA}"/>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98B83203-631C-4280-872A-B7BF55A2888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6FED36D2-F148-43AB-BD7B-C1FBD6968D74}"/>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131EAF9F-EB35-4F3C-9543-DE5AE3FE3039}"/>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5EF4A36C-0D60-4525-89D9-E06CF008B173}"/>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B50F8A88-CBF6-4EC9-9729-355DCE6B24C6}"/>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614ED610-9D67-41B9-B987-B700F3F03BD2}"/>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DFB9DF68-5408-4BDE-B2D3-A51AC51F689D}"/>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0" name="テキスト ボックス 799">
          <a:extLst>
            <a:ext uri="{FF2B5EF4-FFF2-40B4-BE49-F238E27FC236}">
              <a16:creationId xmlns:a16="http://schemas.microsoft.com/office/drawing/2014/main" id="{A152CBC1-8109-4437-BC8D-E0BACC4D38BA}"/>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a:extLst>
            <a:ext uri="{FF2B5EF4-FFF2-40B4-BE49-F238E27FC236}">
              <a16:creationId xmlns:a16="http://schemas.microsoft.com/office/drawing/2014/main" id="{3298861C-2FBB-481D-A996-B64E93073A1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a:extLst>
            <a:ext uri="{FF2B5EF4-FFF2-40B4-BE49-F238E27FC236}">
              <a16:creationId xmlns:a16="http://schemas.microsoft.com/office/drawing/2014/main" id="{01EC0AA1-13C5-4A36-B5D1-C47F97E794EC}"/>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a:extLst>
            <a:ext uri="{FF2B5EF4-FFF2-40B4-BE49-F238E27FC236}">
              <a16:creationId xmlns:a16="http://schemas.microsoft.com/office/drawing/2014/main" id="{12B83BEC-8A99-4C4C-9B7D-A399566FAC16}"/>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a:extLst>
            <a:ext uri="{FF2B5EF4-FFF2-40B4-BE49-F238E27FC236}">
              <a16:creationId xmlns:a16="http://schemas.microsoft.com/office/drawing/2014/main" id="{2946DC5B-BD1C-4579-B39C-D3E87736A111}"/>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a:extLst>
            <a:ext uri="{FF2B5EF4-FFF2-40B4-BE49-F238E27FC236}">
              <a16:creationId xmlns:a16="http://schemas.microsoft.com/office/drawing/2014/main" id="{57D1ACF4-391A-4450-9BBE-F58980447BF9}"/>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a:extLst>
            <a:ext uri="{FF2B5EF4-FFF2-40B4-BE49-F238E27FC236}">
              <a16:creationId xmlns:a16="http://schemas.microsoft.com/office/drawing/2014/main" id="{B4857008-F293-49DA-A2FD-F6EB61D73BAC}"/>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a:extLst>
            <a:ext uri="{FF2B5EF4-FFF2-40B4-BE49-F238E27FC236}">
              <a16:creationId xmlns:a16="http://schemas.microsoft.com/office/drawing/2014/main" id="{483C48CC-A34F-4858-B171-E8A2ACC72702}"/>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a:extLst>
            <a:ext uri="{FF2B5EF4-FFF2-40B4-BE49-F238E27FC236}">
              <a16:creationId xmlns:a16="http://schemas.microsoft.com/office/drawing/2014/main" id="{C491A740-A80F-4058-9EA6-965E4CB9B5CF}"/>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a:extLst>
            <a:ext uri="{FF2B5EF4-FFF2-40B4-BE49-F238E27FC236}">
              <a16:creationId xmlns:a16="http://schemas.microsoft.com/office/drawing/2014/main" id="{4E256423-0C60-4B1E-B5C6-952E507A3128}"/>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a:extLst>
            <a:ext uri="{FF2B5EF4-FFF2-40B4-BE49-F238E27FC236}">
              <a16:creationId xmlns:a16="http://schemas.microsoft.com/office/drawing/2014/main" id="{06DEE9E1-663E-4688-A4DA-D447BA03F999}"/>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a:extLst>
            <a:ext uri="{FF2B5EF4-FFF2-40B4-BE49-F238E27FC236}">
              <a16:creationId xmlns:a16="http://schemas.microsoft.com/office/drawing/2014/main" id="{664F1220-40B5-44C5-AA6A-2776EC176556}"/>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a:extLst>
            <a:ext uri="{FF2B5EF4-FFF2-40B4-BE49-F238E27FC236}">
              <a16:creationId xmlns:a16="http://schemas.microsoft.com/office/drawing/2014/main" id="{2544179E-C521-461A-BEED-2A2B3480ACD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4E78626E-102D-4715-AF7A-7344DE2CED6D}"/>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E02BF1B4-0CCB-4016-8D21-7C13F6CBCE1B}"/>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812CF5B5-FE00-4E7C-AB4C-CD0B977060CE}"/>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48442</xdr:rowOff>
    </xdr:to>
    <xdr:cxnSp macro="">
      <xdr:nvCxnSpPr>
        <xdr:cNvPr id="816" name="直線コネクタ 815">
          <a:extLst>
            <a:ext uri="{FF2B5EF4-FFF2-40B4-BE49-F238E27FC236}">
              <a16:creationId xmlns:a16="http://schemas.microsoft.com/office/drawing/2014/main" id="{29B7CDB0-18D9-4FC1-A0D2-DDADFF577EAD}"/>
            </a:ext>
          </a:extLst>
        </xdr:cNvPr>
        <xdr:cNvCxnSpPr/>
      </xdr:nvCxnSpPr>
      <xdr:spPr>
        <a:xfrm flipV="1">
          <a:off x="19509104" y="16898982"/>
          <a:ext cx="0" cy="142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52269</xdr:rowOff>
    </xdr:from>
    <xdr:ext cx="469744" cy="259045"/>
    <xdr:sp macro="" textlink="">
      <xdr:nvSpPr>
        <xdr:cNvPr id="817" name="【庁舎】&#10;一人当たり面積最小値テキスト">
          <a:extLst>
            <a:ext uri="{FF2B5EF4-FFF2-40B4-BE49-F238E27FC236}">
              <a16:creationId xmlns:a16="http://schemas.microsoft.com/office/drawing/2014/main" id="{C89D14AD-DEB5-461A-9644-C4DF8A2A5BD3}"/>
            </a:ext>
          </a:extLst>
        </xdr:cNvPr>
        <xdr:cNvSpPr txBox="1"/>
      </xdr:nvSpPr>
      <xdr:spPr>
        <a:xfrm>
          <a:off x="19547840" y="1832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48442</xdr:rowOff>
    </xdr:from>
    <xdr:to>
      <xdr:col>116</xdr:col>
      <xdr:colOff>152400</xdr:colOff>
      <xdr:row>109</xdr:row>
      <xdr:rowOff>48442</xdr:rowOff>
    </xdr:to>
    <xdr:cxnSp macro="">
      <xdr:nvCxnSpPr>
        <xdr:cNvPr id="818" name="直線コネクタ 817">
          <a:extLst>
            <a:ext uri="{FF2B5EF4-FFF2-40B4-BE49-F238E27FC236}">
              <a16:creationId xmlns:a16="http://schemas.microsoft.com/office/drawing/2014/main" id="{63BF6C65-55B1-47F2-B2BD-0A7D24C1A4FE}"/>
            </a:ext>
          </a:extLst>
        </xdr:cNvPr>
        <xdr:cNvCxnSpPr/>
      </xdr:nvCxnSpPr>
      <xdr:spPr>
        <a:xfrm>
          <a:off x="19443700" y="183212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19" name="【庁舎】&#10;一人当たり面積最大値テキスト">
          <a:extLst>
            <a:ext uri="{FF2B5EF4-FFF2-40B4-BE49-F238E27FC236}">
              <a16:creationId xmlns:a16="http://schemas.microsoft.com/office/drawing/2014/main" id="{C6FA8140-5A5E-4C22-AB88-BADFBA426D46}"/>
            </a:ext>
          </a:extLst>
        </xdr:cNvPr>
        <xdr:cNvSpPr txBox="1"/>
      </xdr:nvSpPr>
      <xdr:spPr>
        <a:xfrm>
          <a:off x="19547840" y="1667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20" name="直線コネクタ 819">
          <a:extLst>
            <a:ext uri="{FF2B5EF4-FFF2-40B4-BE49-F238E27FC236}">
              <a16:creationId xmlns:a16="http://schemas.microsoft.com/office/drawing/2014/main" id="{1E298094-42DF-403B-9671-8D5E13730D94}"/>
            </a:ext>
          </a:extLst>
        </xdr:cNvPr>
        <xdr:cNvCxnSpPr/>
      </xdr:nvCxnSpPr>
      <xdr:spPr>
        <a:xfrm>
          <a:off x="19443700" y="16898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108329</xdr:rowOff>
    </xdr:from>
    <xdr:ext cx="469744" cy="259045"/>
    <xdr:sp macro="" textlink="">
      <xdr:nvSpPr>
        <xdr:cNvPr id="821" name="【庁舎】&#10;一人当たり面積平均値テキスト">
          <a:extLst>
            <a:ext uri="{FF2B5EF4-FFF2-40B4-BE49-F238E27FC236}">
              <a16:creationId xmlns:a16="http://schemas.microsoft.com/office/drawing/2014/main" id="{BBE81110-56B1-480A-89CC-7BC6CF1BA638}"/>
            </a:ext>
          </a:extLst>
        </xdr:cNvPr>
        <xdr:cNvSpPr txBox="1"/>
      </xdr:nvSpPr>
      <xdr:spPr>
        <a:xfrm>
          <a:off x="19547840" y="17542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129902</xdr:rowOff>
    </xdr:from>
    <xdr:to>
      <xdr:col>116</xdr:col>
      <xdr:colOff>114300</xdr:colOff>
      <xdr:row>105</xdr:row>
      <xdr:rowOff>60052</xdr:rowOff>
    </xdr:to>
    <xdr:sp macro="" textlink="">
      <xdr:nvSpPr>
        <xdr:cNvPr id="822" name="フローチャート: 判断 821">
          <a:extLst>
            <a:ext uri="{FF2B5EF4-FFF2-40B4-BE49-F238E27FC236}">
              <a16:creationId xmlns:a16="http://schemas.microsoft.com/office/drawing/2014/main" id="{71D0755F-11F2-4A43-A8E0-541BFD4D4240}"/>
            </a:ext>
          </a:extLst>
        </xdr:cNvPr>
        <xdr:cNvSpPr/>
      </xdr:nvSpPr>
      <xdr:spPr>
        <a:xfrm>
          <a:off x="19458940" y="175644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149498</xdr:rowOff>
    </xdr:from>
    <xdr:to>
      <xdr:col>112</xdr:col>
      <xdr:colOff>38100</xdr:colOff>
      <xdr:row>105</xdr:row>
      <xdr:rowOff>79648</xdr:rowOff>
    </xdr:to>
    <xdr:sp macro="" textlink="">
      <xdr:nvSpPr>
        <xdr:cNvPr id="823" name="フローチャート: 判断 822">
          <a:extLst>
            <a:ext uri="{FF2B5EF4-FFF2-40B4-BE49-F238E27FC236}">
              <a16:creationId xmlns:a16="http://schemas.microsoft.com/office/drawing/2014/main" id="{F33AF317-256C-41CC-99AA-DC704847AC2E}"/>
            </a:ext>
          </a:extLst>
        </xdr:cNvPr>
        <xdr:cNvSpPr/>
      </xdr:nvSpPr>
      <xdr:spPr>
        <a:xfrm>
          <a:off x="18735040" y="175840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35198</xdr:rowOff>
    </xdr:from>
    <xdr:to>
      <xdr:col>107</xdr:col>
      <xdr:colOff>101600</xdr:colOff>
      <xdr:row>106</xdr:row>
      <xdr:rowOff>136798</xdr:rowOff>
    </xdr:to>
    <xdr:sp macro="" textlink="">
      <xdr:nvSpPr>
        <xdr:cNvPr id="824" name="フローチャート: 判断 823">
          <a:extLst>
            <a:ext uri="{FF2B5EF4-FFF2-40B4-BE49-F238E27FC236}">
              <a16:creationId xmlns:a16="http://schemas.microsoft.com/office/drawing/2014/main" id="{7B54FA46-759D-44DA-9ED9-12A12707F8AA}"/>
            </a:ext>
          </a:extLst>
        </xdr:cNvPr>
        <xdr:cNvSpPr/>
      </xdr:nvSpPr>
      <xdr:spPr>
        <a:xfrm>
          <a:off x="17937480" y="1780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160927</xdr:rowOff>
    </xdr:from>
    <xdr:to>
      <xdr:col>102</xdr:col>
      <xdr:colOff>165100</xdr:colOff>
      <xdr:row>106</xdr:row>
      <xdr:rowOff>91077</xdr:rowOff>
    </xdr:to>
    <xdr:sp macro="" textlink="">
      <xdr:nvSpPr>
        <xdr:cNvPr id="825" name="フローチャート: 判断 824">
          <a:extLst>
            <a:ext uri="{FF2B5EF4-FFF2-40B4-BE49-F238E27FC236}">
              <a16:creationId xmlns:a16="http://schemas.microsoft.com/office/drawing/2014/main" id="{779ADBFA-F139-472A-8CB9-76F7B6B7F1F5}"/>
            </a:ext>
          </a:extLst>
        </xdr:cNvPr>
        <xdr:cNvSpPr/>
      </xdr:nvSpPr>
      <xdr:spPr>
        <a:xfrm>
          <a:off x="17162780" y="17763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138068</xdr:rowOff>
    </xdr:from>
    <xdr:to>
      <xdr:col>98</xdr:col>
      <xdr:colOff>38100</xdr:colOff>
      <xdr:row>106</xdr:row>
      <xdr:rowOff>68218</xdr:rowOff>
    </xdr:to>
    <xdr:sp macro="" textlink="">
      <xdr:nvSpPr>
        <xdr:cNvPr id="826" name="フローチャート: 判断 825">
          <a:extLst>
            <a:ext uri="{FF2B5EF4-FFF2-40B4-BE49-F238E27FC236}">
              <a16:creationId xmlns:a16="http://schemas.microsoft.com/office/drawing/2014/main" id="{9E64D38A-4437-4A0D-8BEA-D42B2A3A7CAB}"/>
            </a:ext>
          </a:extLst>
        </xdr:cNvPr>
        <xdr:cNvSpPr/>
      </xdr:nvSpPr>
      <xdr:spPr>
        <a:xfrm>
          <a:off x="16388080" y="177402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27F2F5B2-61D0-4210-BA65-9C67D67E28C6}"/>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903AC3D4-49F1-48A1-B6C1-60512F17F435}"/>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30202C4B-8664-40EE-99FF-FB23CEB64BB1}"/>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DEDB14E0-F019-4225-B656-B71E6BC45B1D}"/>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E1AEAEBC-3164-461B-A9B8-C0FF92248D56}"/>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126637</xdr:rowOff>
    </xdr:from>
    <xdr:to>
      <xdr:col>116</xdr:col>
      <xdr:colOff>114300</xdr:colOff>
      <xdr:row>101</xdr:row>
      <xdr:rowOff>56787</xdr:rowOff>
    </xdr:to>
    <xdr:sp macro="" textlink="">
      <xdr:nvSpPr>
        <xdr:cNvPr id="832" name="楕円 831">
          <a:extLst>
            <a:ext uri="{FF2B5EF4-FFF2-40B4-BE49-F238E27FC236}">
              <a16:creationId xmlns:a16="http://schemas.microsoft.com/office/drawing/2014/main" id="{C6259B2D-14BE-4086-B03E-C6B68FE10582}"/>
            </a:ext>
          </a:extLst>
        </xdr:cNvPr>
        <xdr:cNvSpPr/>
      </xdr:nvSpPr>
      <xdr:spPr>
        <a:xfrm>
          <a:off x="19458940" y="168906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41564</xdr:rowOff>
    </xdr:from>
    <xdr:ext cx="469744" cy="259045"/>
    <xdr:sp macro="" textlink="">
      <xdr:nvSpPr>
        <xdr:cNvPr id="833" name="【庁舎】&#10;一人当たり面積該当値テキスト">
          <a:extLst>
            <a:ext uri="{FF2B5EF4-FFF2-40B4-BE49-F238E27FC236}">
              <a16:creationId xmlns:a16="http://schemas.microsoft.com/office/drawing/2014/main" id="{4EB14957-C25F-4FAB-90F0-CAB870C34CD8}"/>
            </a:ext>
          </a:extLst>
        </xdr:cNvPr>
        <xdr:cNvSpPr txBox="1"/>
      </xdr:nvSpPr>
      <xdr:spPr>
        <a:xfrm>
          <a:off x="19547840" y="1680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169092</xdr:rowOff>
    </xdr:from>
    <xdr:to>
      <xdr:col>112</xdr:col>
      <xdr:colOff>38100</xdr:colOff>
      <xdr:row>101</xdr:row>
      <xdr:rowOff>99242</xdr:rowOff>
    </xdr:to>
    <xdr:sp macro="" textlink="">
      <xdr:nvSpPr>
        <xdr:cNvPr id="834" name="楕円 833">
          <a:extLst>
            <a:ext uri="{FF2B5EF4-FFF2-40B4-BE49-F238E27FC236}">
              <a16:creationId xmlns:a16="http://schemas.microsoft.com/office/drawing/2014/main" id="{F4050E11-CDEC-4D06-92D1-F560F2B6DEC4}"/>
            </a:ext>
          </a:extLst>
        </xdr:cNvPr>
        <xdr:cNvSpPr/>
      </xdr:nvSpPr>
      <xdr:spPr>
        <a:xfrm>
          <a:off x="18735040" y="169330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5987</xdr:rowOff>
    </xdr:from>
    <xdr:to>
      <xdr:col>116</xdr:col>
      <xdr:colOff>63500</xdr:colOff>
      <xdr:row>101</xdr:row>
      <xdr:rowOff>48442</xdr:rowOff>
    </xdr:to>
    <xdr:cxnSp macro="">
      <xdr:nvCxnSpPr>
        <xdr:cNvPr id="835" name="直線コネクタ 834">
          <a:extLst>
            <a:ext uri="{FF2B5EF4-FFF2-40B4-BE49-F238E27FC236}">
              <a16:creationId xmlns:a16="http://schemas.microsoft.com/office/drawing/2014/main" id="{58AA42C1-835B-403B-A69D-E3E5EF90A7A7}"/>
            </a:ext>
          </a:extLst>
        </xdr:cNvPr>
        <xdr:cNvCxnSpPr/>
      </xdr:nvCxnSpPr>
      <xdr:spPr>
        <a:xfrm flipV="1">
          <a:off x="18778220" y="16937627"/>
          <a:ext cx="73152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43362</xdr:rowOff>
    </xdr:from>
    <xdr:to>
      <xdr:col>107</xdr:col>
      <xdr:colOff>101600</xdr:colOff>
      <xdr:row>101</xdr:row>
      <xdr:rowOff>144962</xdr:rowOff>
    </xdr:to>
    <xdr:sp macro="" textlink="">
      <xdr:nvSpPr>
        <xdr:cNvPr id="836" name="楕円 835">
          <a:extLst>
            <a:ext uri="{FF2B5EF4-FFF2-40B4-BE49-F238E27FC236}">
              <a16:creationId xmlns:a16="http://schemas.microsoft.com/office/drawing/2014/main" id="{6F5DA016-804C-4139-9296-8C29BDE48158}"/>
            </a:ext>
          </a:extLst>
        </xdr:cNvPr>
        <xdr:cNvSpPr/>
      </xdr:nvSpPr>
      <xdr:spPr>
        <a:xfrm>
          <a:off x="17937480" y="169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48442</xdr:rowOff>
    </xdr:from>
    <xdr:to>
      <xdr:col>111</xdr:col>
      <xdr:colOff>177800</xdr:colOff>
      <xdr:row>101</xdr:row>
      <xdr:rowOff>94162</xdr:rowOff>
    </xdr:to>
    <xdr:cxnSp macro="">
      <xdr:nvCxnSpPr>
        <xdr:cNvPr id="837" name="直線コネクタ 836">
          <a:extLst>
            <a:ext uri="{FF2B5EF4-FFF2-40B4-BE49-F238E27FC236}">
              <a16:creationId xmlns:a16="http://schemas.microsoft.com/office/drawing/2014/main" id="{67515BA2-35F2-406F-9591-E511A8CE46DF}"/>
            </a:ext>
          </a:extLst>
        </xdr:cNvPr>
        <xdr:cNvCxnSpPr/>
      </xdr:nvCxnSpPr>
      <xdr:spPr>
        <a:xfrm flipV="1">
          <a:off x="17988280" y="16980082"/>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92348</xdr:rowOff>
    </xdr:from>
    <xdr:to>
      <xdr:col>102</xdr:col>
      <xdr:colOff>165100</xdr:colOff>
      <xdr:row>102</xdr:row>
      <xdr:rowOff>22498</xdr:rowOff>
    </xdr:to>
    <xdr:sp macro="" textlink="">
      <xdr:nvSpPr>
        <xdr:cNvPr id="838" name="楕円 837">
          <a:extLst>
            <a:ext uri="{FF2B5EF4-FFF2-40B4-BE49-F238E27FC236}">
              <a16:creationId xmlns:a16="http://schemas.microsoft.com/office/drawing/2014/main" id="{5467CC26-A2E6-4CE7-82CE-CC1A8F8908BE}"/>
            </a:ext>
          </a:extLst>
        </xdr:cNvPr>
        <xdr:cNvSpPr/>
      </xdr:nvSpPr>
      <xdr:spPr>
        <a:xfrm>
          <a:off x="17162780" y="170239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94162</xdr:rowOff>
    </xdr:from>
    <xdr:to>
      <xdr:col>107</xdr:col>
      <xdr:colOff>50800</xdr:colOff>
      <xdr:row>101</xdr:row>
      <xdr:rowOff>143148</xdr:rowOff>
    </xdr:to>
    <xdr:cxnSp macro="">
      <xdr:nvCxnSpPr>
        <xdr:cNvPr id="839" name="直線コネクタ 838">
          <a:extLst>
            <a:ext uri="{FF2B5EF4-FFF2-40B4-BE49-F238E27FC236}">
              <a16:creationId xmlns:a16="http://schemas.microsoft.com/office/drawing/2014/main" id="{3D62ECA0-2421-4BDF-BD08-375A0130F352}"/>
            </a:ext>
          </a:extLst>
        </xdr:cNvPr>
        <xdr:cNvCxnSpPr/>
      </xdr:nvCxnSpPr>
      <xdr:spPr>
        <a:xfrm flipV="1">
          <a:off x="17213580" y="17025802"/>
          <a:ext cx="7747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141332</xdr:rowOff>
    </xdr:from>
    <xdr:to>
      <xdr:col>98</xdr:col>
      <xdr:colOff>38100</xdr:colOff>
      <xdr:row>102</xdr:row>
      <xdr:rowOff>71482</xdr:rowOff>
    </xdr:to>
    <xdr:sp macro="" textlink="">
      <xdr:nvSpPr>
        <xdr:cNvPr id="840" name="楕円 839">
          <a:extLst>
            <a:ext uri="{FF2B5EF4-FFF2-40B4-BE49-F238E27FC236}">
              <a16:creationId xmlns:a16="http://schemas.microsoft.com/office/drawing/2014/main" id="{ED969F50-269E-42B1-8A8B-7355C7148976}"/>
            </a:ext>
          </a:extLst>
        </xdr:cNvPr>
        <xdr:cNvSpPr/>
      </xdr:nvSpPr>
      <xdr:spPr>
        <a:xfrm>
          <a:off x="16388080" y="170729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143148</xdr:rowOff>
    </xdr:from>
    <xdr:to>
      <xdr:col>102</xdr:col>
      <xdr:colOff>114300</xdr:colOff>
      <xdr:row>102</xdr:row>
      <xdr:rowOff>20682</xdr:rowOff>
    </xdr:to>
    <xdr:cxnSp macro="">
      <xdr:nvCxnSpPr>
        <xdr:cNvPr id="841" name="直線コネクタ 840">
          <a:extLst>
            <a:ext uri="{FF2B5EF4-FFF2-40B4-BE49-F238E27FC236}">
              <a16:creationId xmlns:a16="http://schemas.microsoft.com/office/drawing/2014/main" id="{680069D1-B7A0-44B3-872D-183029AA49BA}"/>
            </a:ext>
          </a:extLst>
        </xdr:cNvPr>
        <xdr:cNvCxnSpPr/>
      </xdr:nvCxnSpPr>
      <xdr:spPr>
        <a:xfrm flipV="1">
          <a:off x="16431260" y="17074788"/>
          <a:ext cx="782320" cy="4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70775</xdr:rowOff>
    </xdr:from>
    <xdr:ext cx="469744" cy="259045"/>
    <xdr:sp macro="" textlink="">
      <xdr:nvSpPr>
        <xdr:cNvPr id="842" name="n_1aveValue【庁舎】&#10;一人当たり面積">
          <a:extLst>
            <a:ext uri="{FF2B5EF4-FFF2-40B4-BE49-F238E27FC236}">
              <a16:creationId xmlns:a16="http://schemas.microsoft.com/office/drawing/2014/main" id="{A82611BA-85F7-4D91-8134-D13F2F9A887B}"/>
            </a:ext>
          </a:extLst>
        </xdr:cNvPr>
        <xdr:cNvSpPr txBox="1"/>
      </xdr:nvSpPr>
      <xdr:spPr>
        <a:xfrm>
          <a:off x="18561127" y="1767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127925</xdr:rowOff>
    </xdr:from>
    <xdr:ext cx="469744" cy="259045"/>
    <xdr:sp macro="" textlink="">
      <xdr:nvSpPr>
        <xdr:cNvPr id="843" name="n_2aveValue【庁舎】&#10;一人当たり面積">
          <a:extLst>
            <a:ext uri="{FF2B5EF4-FFF2-40B4-BE49-F238E27FC236}">
              <a16:creationId xmlns:a16="http://schemas.microsoft.com/office/drawing/2014/main" id="{8994F4BD-41CF-4811-AA47-17592FB5B09F}"/>
            </a:ext>
          </a:extLst>
        </xdr:cNvPr>
        <xdr:cNvSpPr txBox="1"/>
      </xdr:nvSpPr>
      <xdr:spPr>
        <a:xfrm>
          <a:off x="17776267" y="1789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82204</xdr:rowOff>
    </xdr:from>
    <xdr:ext cx="469744" cy="259045"/>
    <xdr:sp macro="" textlink="">
      <xdr:nvSpPr>
        <xdr:cNvPr id="844" name="n_3aveValue【庁舎】&#10;一人当たり面積">
          <a:extLst>
            <a:ext uri="{FF2B5EF4-FFF2-40B4-BE49-F238E27FC236}">
              <a16:creationId xmlns:a16="http://schemas.microsoft.com/office/drawing/2014/main" id="{B0A23C4D-AD3A-41E7-B43E-3DC64D9B9675}"/>
            </a:ext>
          </a:extLst>
        </xdr:cNvPr>
        <xdr:cNvSpPr txBox="1"/>
      </xdr:nvSpPr>
      <xdr:spPr>
        <a:xfrm>
          <a:off x="17001567" y="1785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59345</xdr:rowOff>
    </xdr:from>
    <xdr:ext cx="469744" cy="259045"/>
    <xdr:sp macro="" textlink="">
      <xdr:nvSpPr>
        <xdr:cNvPr id="845" name="n_4aveValue【庁舎】&#10;一人当たり面積">
          <a:extLst>
            <a:ext uri="{FF2B5EF4-FFF2-40B4-BE49-F238E27FC236}">
              <a16:creationId xmlns:a16="http://schemas.microsoft.com/office/drawing/2014/main" id="{7BFA5D67-180D-4748-8705-3B4810EB47E4}"/>
            </a:ext>
          </a:extLst>
        </xdr:cNvPr>
        <xdr:cNvSpPr txBox="1"/>
      </xdr:nvSpPr>
      <xdr:spPr>
        <a:xfrm>
          <a:off x="16226867" y="1782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115769</xdr:rowOff>
    </xdr:from>
    <xdr:ext cx="469744" cy="259045"/>
    <xdr:sp macro="" textlink="">
      <xdr:nvSpPr>
        <xdr:cNvPr id="846" name="n_1mainValue【庁舎】&#10;一人当たり面積">
          <a:extLst>
            <a:ext uri="{FF2B5EF4-FFF2-40B4-BE49-F238E27FC236}">
              <a16:creationId xmlns:a16="http://schemas.microsoft.com/office/drawing/2014/main" id="{B6C55C1A-9FFF-44DC-A0EA-0EAC42865A31}"/>
            </a:ext>
          </a:extLst>
        </xdr:cNvPr>
        <xdr:cNvSpPr txBox="1"/>
      </xdr:nvSpPr>
      <xdr:spPr>
        <a:xfrm>
          <a:off x="18561127" y="167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161489</xdr:rowOff>
    </xdr:from>
    <xdr:ext cx="469744" cy="259045"/>
    <xdr:sp macro="" textlink="">
      <xdr:nvSpPr>
        <xdr:cNvPr id="847" name="n_2mainValue【庁舎】&#10;一人当たり面積">
          <a:extLst>
            <a:ext uri="{FF2B5EF4-FFF2-40B4-BE49-F238E27FC236}">
              <a16:creationId xmlns:a16="http://schemas.microsoft.com/office/drawing/2014/main" id="{56303DAF-FB3E-4522-98BC-3CE732FD486C}"/>
            </a:ext>
          </a:extLst>
        </xdr:cNvPr>
        <xdr:cNvSpPr txBox="1"/>
      </xdr:nvSpPr>
      <xdr:spPr>
        <a:xfrm>
          <a:off x="17776267" y="167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39025</xdr:rowOff>
    </xdr:from>
    <xdr:ext cx="469744" cy="259045"/>
    <xdr:sp macro="" textlink="">
      <xdr:nvSpPr>
        <xdr:cNvPr id="848" name="n_3mainValue【庁舎】&#10;一人当たり面積">
          <a:extLst>
            <a:ext uri="{FF2B5EF4-FFF2-40B4-BE49-F238E27FC236}">
              <a16:creationId xmlns:a16="http://schemas.microsoft.com/office/drawing/2014/main" id="{ED6E2EB2-658F-4BB2-8BC9-4018D73C7B09}"/>
            </a:ext>
          </a:extLst>
        </xdr:cNvPr>
        <xdr:cNvSpPr txBox="1"/>
      </xdr:nvSpPr>
      <xdr:spPr>
        <a:xfrm>
          <a:off x="17001567" y="1680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88009</xdr:rowOff>
    </xdr:from>
    <xdr:ext cx="469744" cy="259045"/>
    <xdr:sp macro="" textlink="">
      <xdr:nvSpPr>
        <xdr:cNvPr id="849" name="n_4mainValue【庁舎】&#10;一人当たり面積">
          <a:extLst>
            <a:ext uri="{FF2B5EF4-FFF2-40B4-BE49-F238E27FC236}">
              <a16:creationId xmlns:a16="http://schemas.microsoft.com/office/drawing/2014/main" id="{F9B273FC-E252-4FD1-9F58-8A899F33A698}"/>
            </a:ext>
          </a:extLst>
        </xdr:cNvPr>
        <xdr:cNvSpPr txBox="1"/>
      </xdr:nvSpPr>
      <xdr:spPr>
        <a:xfrm>
          <a:off x="16226867" y="1685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E90E51F4-1796-40A6-BCB1-FFEDEE54098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A7F09651-F383-4E40-A03A-70EAAFFC330F}"/>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CF8613D4-3568-4572-8D88-F53CD6917FE1}"/>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住民一人当たりの施設の面積、金額をみると、どの施設も類似団体中、高い水準にあり、人口に対して施設の規模が大きいために今後、公共施設等総合管理計画に基づき、個別施設計画の中で、公共施設の老朽化対策を積極的に推進していくとともに、施設の統廃合についても検討し、公共施設の規模の適正化にも取り組むことと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20,052
19,958
238.99
17,443,149
16,566,543
769,537
9,807,105
16,914,843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lang="ja-JP" altLang="ja-JP" sz="1100" b="0" i="0" baseline="0">
              <a:solidFill>
                <a:schemeClr val="dk1"/>
              </a:solidFill>
              <a:effectLst/>
              <a:latin typeface="+mn-lt"/>
              <a:ea typeface="+mn-ea"/>
              <a:cs typeface="+mn-cs"/>
            </a:rPr>
            <a:t>人口の減少（前年比△</a:t>
          </a:r>
          <a:r>
            <a:rPr lang="en-US" altLang="ja-JP" sz="1100" b="0" i="0" baseline="0">
              <a:solidFill>
                <a:schemeClr val="dk1"/>
              </a:solidFill>
              <a:effectLst/>
              <a:latin typeface="+mn-lt"/>
              <a:ea typeface="+mn-ea"/>
              <a:cs typeface="+mn-cs"/>
            </a:rPr>
            <a:t>443</a:t>
          </a:r>
          <a:r>
            <a:rPr lang="ja-JP" altLang="ja-JP" sz="1100" b="0" i="0" baseline="0">
              <a:solidFill>
                <a:schemeClr val="dk1"/>
              </a:solidFill>
              <a:effectLst/>
              <a:latin typeface="+mn-lt"/>
              <a:ea typeface="+mn-ea"/>
              <a:cs typeface="+mn-cs"/>
            </a:rPr>
            <a:t>人）や高い高齢化率（令和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44.83</a:t>
          </a:r>
          <a:r>
            <a:rPr lang="ja-JP" altLang="ja-JP" sz="1100" b="0" i="0" baseline="0">
              <a:solidFill>
                <a:schemeClr val="dk1"/>
              </a:solidFill>
              <a:effectLst/>
              <a:latin typeface="+mn-lt"/>
              <a:ea typeface="+mn-ea"/>
              <a:cs typeface="+mn-cs"/>
            </a:rPr>
            <a:t>％　県平均</a:t>
          </a:r>
          <a:r>
            <a:rPr lang="en-US" altLang="ja-JP" sz="1100" b="0" i="0" baseline="0">
              <a:solidFill>
                <a:schemeClr val="dk1"/>
              </a:solidFill>
              <a:effectLst/>
              <a:latin typeface="+mn-lt"/>
              <a:ea typeface="+mn-ea"/>
              <a:cs typeface="+mn-cs"/>
            </a:rPr>
            <a:t>32.84</a:t>
          </a:r>
          <a:r>
            <a:rPr lang="ja-JP" altLang="ja-JP" sz="1100" b="0" i="0" baseline="0">
              <a:solidFill>
                <a:schemeClr val="dk1"/>
              </a:solidFill>
              <a:effectLst/>
              <a:latin typeface="+mn-lt"/>
              <a:ea typeface="+mn-ea"/>
              <a:cs typeface="+mn-cs"/>
            </a:rPr>
            <a:t>％）に加え、長引く景気低迷等による影響を受け、</a:t>
          </a:r>
          <a:r>
            <a:rPr lang="en-US" altLang="ja-JP" sz="1100" b="0" i="0" baseline="0">
              <a:solidFill>
                <a:schemeClr val="dk1"/>
              </a:solidFill>
              <a:effectLst/>
              <a:latin typeface="+mn-lt"/>
              <a:ea typeface="+mn-ea"/>
              <a:cs typeface="+mn-cs"/>
            </a:rPr>
            <a:t>0.22</a:t>
          </a:r>
          <a:r>
            <a:rPr lang="ja-JP" altLang="ja-JP" sz="1100" b="0" i="0" baseline="0">
              <a:solidFill>
                <a:schemeClr val="dk1"/>
              </a:solidFill>
              <a:effectLst/>
              <a:latin typeface="+mn-lt"/>
              <a:ea typeface="+mn-ea"/>
              <a:cs typeface="+mn-cs"/>
            </a:rPr>
            <a:t>と類似団体でも下位に位置している。</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そのため、行政評価と連動した予算編成を行い、行政コストの縮減に努めるとともに、可能な施設は統廃合するなどして、効率的な行財政運営を推進する。</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そのほか、投資的経費についても、事業の緊急度・優先度を考慮し</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事業の実施に努めるとともに、町税の徴収体制強化、町有財産の有効活用など、自主財源の安定確保にも一層努めていく。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66057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64787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91457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400"/>
            </a:lnSpc>
          </a:pPr>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99.5</a:t>
          </a:r>
          <a:r>
            <a:rPr lang="ja-JP" altLang="ja-JP" sz="1100" b="0" i="0" baseline="0">
              <a:solidFill>
                <a:schemeClr val="dk1"/>
              </a:solidFill>
              <a:effectLst/>
              <a:latin typeface="+mn-lt"/>
              <a:ea typeface="+mn-ea"/>
              <a:cs typeface="+mn-cs"/>
            </a:rPr>
            <a:t>％と比較して</a:t>
          </a:r>
          <a:r>
            <a:rPr lang="en-US" altLang="ja-JP" sz="1100" b="0" i="0" baseline="0">
              <a:solidFill>
                <a:schemeClr val="dk1"/>
              </a:solidFill>
              <a:effectLst/>
              <a:latin typeface="+mn-lt"/>
              <a:ea typeface="+mn-ea"/>
              <a:cs typeface="+mn-cs"/>
            </a:rPr>
            <a:t>7.6</a:t>
          </a:r>
          <a:r>
            <a:rPr lang="ja-JP" altLang="ja-JP" sz="1100" b="0" i="0" baseline="0">
              <a:solidFill>
                <a:schemeClr val="dk1"/>
              </a:solidFill>
              <a:effectLst/>
              <a:latin typeface="+mn-lt"/>
              <a:ea typeface="+mn-ea"/>
              <a:cs typeface="+mn-cs"/>
            </a:rPr>
            <a:t>％上昇した。</a:t>
          </a:r>
          <a:endParaRPr lang="ja-JP" altLang="ja-JP" sz="1400">
            <a:effectLst/>
          </a:endParaRPr>
        </a:p>
        <a:p>
          <a:pPr rtl="0" eaLnBrk="1" fontAlgn="auto" latinLnBrk="0" hangingPunct="1">
            <a:lnSpc>
              <a:spcPts val="1400"/>
            </a:lnSpc>
          </a:pPr>
          <a:r>
            <a:rPr lang="ja-JP" altLang="ja-JP" sz="1100" b="0" i="0" baseline="0">
              <a:solidFill>
                <a:schemeClr val="dk1"/>
              </a:solidFill>
              <a:effectLst/>
              <a:latin typeface="+mn-lt"/>
              <a:ea typeface="+mn-ea"/>
              <a:cs typeface="+mn-cs"/>
            </a:rPr>
            <a:t>　主な要因としては、</a:t>
          </a:r>
          <a:r>
            <a:rPr lang="ja-JP" altLang="en-US" sz="1100" b="0" i="0" baseline="0">
              <a:solidFill>
                <a:schemeClr val="dk1"/>
              </a:solidFill>
              <a:effectLst/>
              <a:latin typeface="+mn-lt"/>
              <a:ea typeface="+mn-ea"/>
              <a:cs typeface="+mn-cs"/>
            </a:rPr>
            <a:t>地方税の減収</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51,099</a:t>
          </a:r>
          <a:r>
            <a:rPr lang="ja-JP" altLang="ja-JP" sz="1100" b="0" i="0" baseline="0">
              <a:solidFill>
                <a:schemeClr val="dk1"/>
              </a:solidFill>
              <a:effectLst/>
              <a:latin typeface="+mn-lt"/>
              <a:ea typeface="+mn-ea"/>
              <a:cs typeface="+mn-cs"/>
            </a:rPr>
            <a:t>千円）はあるものの、</a:t>
          </a:r>
          <a:r>
            <a:rPr lang="ja-JP" altLang="en-US" sz="1100" b="0" i="0" baseline="0">
              <a:solidFill>
                <a:schemeClr val="dk1"/>
              </a:solidFill>
              <a:effectLst/>
              <a:latin typeface="+mn-lt"/>
              <a:ea typeface="+mn-ea"/>
              <a:cs typeface="+mn-cs"/>
            </a:rPr>
            <a:t>ふるさとづくり基金からの繰入を実施したほか、普通交付税の増加（</a:t>
          </a:r>
          <a:r>
            <a:rPr lang="en-US" altLang="ja-JP" sz="1100" b="0" i="0" baseline="0">
              <a:solidFill>
                <a:schemeClr val="dk1"/>
              </a:solidFill>
              <a:effectLst/>
              <a:latin typeface="+mn-lt"/>
              <a:ea typeface="+mn-ea"/>
              <a:cs typeface="+mn-cs"/>
            </a:rPr>
            <a:t>423,410</a:t>
          </a:r>
          <a:r>
            <a:rPr lang="ja-JP" altLang="en-US" sz="1100" b="0" i="0" baseline="0">
              <a:solidFill>
                <a:schemeClr val="dk1"/>
              </a:solidFill>
              <a:effectLst/>
              <a:latin typeface="+mn-lt"/>
              <a:ea typeface="+mn-ea"/>
              <a:cs typeface="+mn-cs"/>
            </a:rPr>
            <a:t>千円）及び地方消費税交付金の増加（</a:t>
          </a:r>
          <a:r>
            <a:rPr lang="en-US" altLang="ja-JP" sz="1100" b="0" i="0" baseline="0">
              <a:solidFill>
                <a:schemeClr val="dk1"/>
              </a:solidFill>
              <a:effectLst/>
              <a:latin typeface="+mn-lt"/>
              <a:ea typeface="+mn-ea"/>
              <a:cs typeface="+mn-cs"/>
            </a:rPr>
            <a:t>31,743</a:t>
          </a:r>
          <a:r>
            <a:rPr lang="ja-JP" altLang="en-US" sz="1100" b="0" i="0" baseline="0">
              <a:solidFill>
                <a:schemeClr val="dk1"/>
              </a:solidFill>
              <a:effectLst/>
              <a:latin typeface="+mn-lt"/>
              <a:ea typeface="+mn-ea"/>
              <a:cs typeface="+mn-cs"/>
            </a:rPr>
            <a:t>千円）による。</a:t>
          </a:r>
          <a:r>
            <a:rPr lang="ja-JP" altLang="ja-JP" sz="1100" b="0" i="0" baseline="0">
              <a:solidFill>
                <a:schemeClr val="dk1"/>
              </a:solidFill>
              <a:effectLst/>
              <a:latin typeface="+mn-lt"/>
              <a:ea typeface="+mn-ea"/>
              <a:cs typeface="+mn-cs"/>
            </a:rPr>
            <a:t>分母となる経常一般財源</a:t>
          </a:r>
          <a:r>
            <a:rPr lang="ja-JP" altLang="en-US" sz="1100" b="0" i="0" baseline="0">
              <a:solidFill>
                <a:schemeClr val="dk1"/>
              </a:solidFill>
              <a:effectLst/>
              <a:latin typeface="+mn-lt"/>
              <a:ea typeface="+mn-ea"/>
              <a:cs typeface="+mn-cs"/>
            </a:rPr>
            <a:t>は、依然として人件費や養護老人ホーム南楽荘や役場本庁舎等に係る</a:t>
          </a:r>
          <a:r>
            <a:rPr lang="ja-JP" altLang="ja-JP" sz="1100" b="0" i="0" baseline="0">
              <a:solidFill>
                <a:schemeClr val="dk1"/>
              </a:solidFill>
              <a:effectLst/>
              <a:latin typeface="+mn-lt"/>
              <a:ea typeface="+mn-ea"/>
              <a:cs typeface="+mn-cs"/>
            </a:rPr>
            <a:t>元利償還金</a:t>
          </a:r>
          <a:r>
            <a:rPr lang="ja-JP" altLang="en-US" sz="1100" b="0" i="0" baseline="0">
              <a:solidFill>
                <a:schemeClr val="dk1"/>
              </a:solidFill>
              <a:effectLst/>
              <a:latin typeface="+mn-lt"/>
              <a:ea typeface="+mn-ea"/>
              <a:cs typeface="+mn-cs"/>
            </a:rPr>
            <a:t>の公債費が高い割合を占めている。</a:t>
          </a:r>
          <a:endParaRPr lang="ja-JP" altLang="ja-JP" sz="1400">
            <a:effectLst/>
          </a:endParaRPr>
        </a:p>
        <a:p>
          <a:pPr rtl="0" eaLnBrk="1" fontAlgn="auto" latinLnBrk="0" hangingPunct="1">
            <a:lnSpc>
              <a:spcPts val="1400"/>
            </a:lnSpc>
          </a:pPr>
          <a:r>
            <a:rPr lang="ja-JP" altLang="ja-JP" sz="1100" b="0" i="0" baseline="0">
              <a:solidFill>
                <a:schemeClr val="dk1"/>
              </a:solidFill>
              <a:effectLst/>
              <a:latin typeface="+mn-lt"/>
              <a:ea typeface="+mn-ea"/>
              <a:cs typeface="+mn-cs"/>
            </a:rPr>
            <a:t>　今後は、</a:t>
          </a:r>
          <a:r>
            <a:rPr lang="ja-JP" altLang="en-US" sz="1100" b="0" i="0" baseline="0">
              <a:solidFill>
                <a:schemeClr val="dk1"/>
              </a:solidFill>
              <a:effectLst/>
              <a:latin typeface="+mn-lt"/>
              <a:ea typeface="+mn-ea"/>
              <a:cs typeface="+mn-cs"/>
            </a:rPr>
            <a:t>定年延長などにより</a:t>
          </a:r>
          <a:r>
            <a:rPr lang="ja-JP" altLang="ja-JP" sz="1100" b="0" i="0" baseline="0">
              <a:solidFill>
                <a:schemeClr val="dk1"/>
              </a:solidFill>
              <a:effectLst/>
              <a:latin typeface="+mn-lt"/>
              <a:ea typeface="+mn-ea"/>
              <a:cs typeface="+mn-cs"/>
            </a:rPr>
            <a:t>人件費の抑制にも限界があり、老朽化した施設の維持補修費等の増加も見込まれるため、集中と選択、行政評価によるスクラップ・アンド・ビルドを進め、更なる経常経費の節減に努める。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39878</xdr:rowOff>
    </xdr:from>
    <xdr:to>
      <xdr:col>23</xdr:col>
      <xdr:colOff>133350</xdr:colOff>
      <xdr:row>64</xdr:row>
      <xdr:rowOff>155194</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26878"/>
          <a:ext cx="0" cy="801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127271</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10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155194</xdr:rowOff>
    </xdr:from>
    <xdr:to>
      <xdr:col>24</xdr:col>
      <xdr:colOff>12700</xdr:colOff>
      <xdr:row>64</xdr:row>
      <xdr:rowOff>155194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12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126255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7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39878</xdr:rowOff>
    </xdr:from>
    <xdr:to>
      <xdr:col>24</xdr:col>
      <xdr:colOff>12700</xdr:colOff>
      <xdr:row>60</xdr:row>
      <xdr:rowOff>39878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155194</xdr:rowOff>
    </xdr:from>
    <xdr:to>
      <xdr:col>23</xdr:col>
      <xdr:colOff>133350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127994"/>
          <a:ext cx="8382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68072</xdr:rowOff>
    </xdr:from>
    <xdr:to>
      <xdr:col>19</xdr:col>
      <xdr:colOff>133350</xdr:colOff>
      <xdr:row>67</xdr:row>
      <xdr:rowOff>7620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38377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51308</xdr:rowOff>
    </xdr:from>
    <xdr:to>
      <xdr:col>15</xdr:col>
      <xdr:colOff>82550</xdr:colOff>
      <xdr:row>66</xdr:row>
      <xdr:rowOff>68072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19555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87376</xdr:rowOff>
    </xdr:from>
    <xdr:to>
      <xdr:col>15</xdr:col>
      <xdr:colOff>133350</xdr:colOff>
      <xdr:row>66</xdr:row>
      <xdr:rowOff>17526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23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27703</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0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121412</xdr:rowOff>
    </xdr:from>
    <xdr:to>
      <xdr:col>11</xdr:col>
      <xdr:colOff>31750</xdr:colOff>
      <xdr:row>65</xdr:row>
      <xdr:rowOff>51308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09421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10160</xdr:rowOff>
    </xdr:from>
    <xdr:to>
      <xdr:col>11</xdr:col>
      <xdr:colOff>82550</xdr:colOff>
      <xdr:row>65</xdr:row>
      <xdr:rowOff>111760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123698</xdr:rowOff>
    </xdr:from>
    <xdr:to>
      <xdr:col>7</xdr:col>
      <xdr:colOff>31750</xdr:colOff>
      <xdr:row>65</xdr:row>
      <xdr:rowOff>53848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38625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104394</xdr:rowOff>
    </xdr:from>
    <xdr:to>
      <xdr:col>23</xdr:col>
      <xdr:colOff>184150</xdr:colOff>
      <xdr:row>65</xdr:row>
      <xdr:rowOff>34544</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271</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128270</xdr:rowOff>
    </xdr:from>
    <xdr:to>
      <xdr:col>19</xdr:col>
      <xdr:colOff>184150</xdr:colOff>
      <xdr:row>67</xdr:row>
      <xdr:rowOff>58420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43197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53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17272</xdr:rowOff>
    </xdr:from>
    <xdr:to>
      <xdr:col>15</xdr:col>
      <xdr:colOff>133350</xdr:colOff>
      <xdr:row>66</xdr:row>
      <xdr:rowOff>118872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103649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508</xdr:rowOff>
    </xdr:from>
    <xdr:to>
      <xdr:col>11</xdr:col>
      <xdr:colOff>82550</xdr:colOff>
      <xdr:row>65</xdr:row>
      <xdr:rowOff>102108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70612</xdr:rowOff>
    </xdr:from>
    <xdr:to>
      <xdr:col>7</xdr:col>
      <xdr:colOff>31750</xdr:colOff>
      <xdr:row>65</xdr:row>
      <xdr:rowOff>762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10939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[272,372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400"/>
            </a:lnSpc>
          </a:pPr>
          <a:r>
            <a:rPr lang="ja-JP" altLang="ja-JP" sz="1100" b="0" i="0" baseline="0">
              <a:solidFill>
                <a:schemeClr val="dk1"/>
              </a:solidFill>
              <a:effectLst/>
              <a:latin typeface="+mn-lt"/>
              <a:ea typeface="+mn-ea"/>
              <a:cs typeface="+mn-cs"/>
            </a:rPr>
            <a:t>類似団体、全国及び愛媛県平均と比較して、高い水準（人口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a:t>
          </a:r>
          <a:r>
            <a:rPr lang="en-US" altLang="ja-JP" sz="1100" b="0" i="0" baseline="0">
              <a:solidFill>
                <a:schemeClr val="dk1"/>
              </a:solidFill>
              <a:effectLst/>
              <a:latin typeface="+mn-lt"/>
              <a:ea typeface="+mn-ea"/>
              <a:cs typeface="+mn-cs"/>
            </a:rPr>
            <a:t>272,372</a:t>
          </a:r>
          <a:r>
            <a:rPr lang="ja-JP" altLang="ja-JP" sz="1100" b="0" i="0" baseline="0">
              <a:solidFill>
                <a:schemeClr val="dk1"/>
              </a:solidFill>
              <a:effectLst/>
              <a:latin typeface="+mn-lt"/>
              <a:ea typeface="+mn-ea"/>
              <a:cs typeface="+mn-cs"/>
            </a:rPr>
            <a:t>円）となっている。　　</a:t>
          </a:r>
          <a:endParaRPr lang="ja-JP" altLang="ja-JP" sz="1400">
            <a:effectLst/>
          </a:endParaRPr>
        </a:p>
        <a:p>
          <a:pPr rtl="0" eaLnBrk="1" fontAlgn="auto" latinLnBrk="0" hangingPunct="1">
            <a:lnSpc>
              <a:spcPts val="1400"/>
            </a:lnSpc>
          </a:pPr>
          <a:r>
            <a:rPr lang="ja-JP" altLang="ja-JP" sz="1100" b="0" i="0" baseline="0">
              <a:solidFill>
                <a:schemeClr val="dk1"/>
              </a:solidFill>
              <a:effectLst/>
              <a:latin typeface="+mn-lt"/>
              <a:ea typeface="+mn-ea"/>
              <a:cs typeface="+mn-cs"/>
            </a:rPr>
            <a:t>　人件費は、会計年度任用職員</a:t>
          </a:r>
          <a:r>
            <a:rPr lang="ja-JP" altLang="en-US" sz="1100" b="0" i="0" baseline="0">
              <a:solidFill>
                <a:schemeClr val="dk1"/>
              </a:solidFill>
              <a:effectLst/>
              <a:latin typeface="+mn-lt"/>
              <a:ea typeface="+mn-ea"/>
              <a:cs typeface="+mn-cs"/>
            </a:rPr>
            <a:t>の増</a:t>
          </a:r>
          <a:r>
            <a:rPr lang="ja-JP" altLang="ja-JP" sz="1100" b="0" i="0" baseline="0">
              <a:solidFill>
                <a:schemeClr val="dk1"/>
              </a:solidFill>
              <a:effectLst/>
              <a:latin typeface="+mn-lt"/>
              <a:ea typeface="+mn-ea"/>
              <a:cs typeface="+mn-cs"/>
            </a:rPr>
            <a:t>もあって前年度比</a:t>
          </a:r>
          <a:r>
            <a:rPr lang="en-US" altLang="ja-JP" sz="1100" b="0" i="0" baseline="0">
              <a:solidFill>
                <a:schemeClr val="dk1"/>
              </a:solidFill>
              <a:effectLst/>
              <a:latin typeface="+mn-lt"/>
              <a:ea typeface="+mn-ea"/>
              <a:cs typeface="+mn-cs"/>
            </a:rPr>
            <a:t>79,560</a:t>
          </a:r>
          <a:r>
            <a:rPr lang="ja-JP" altLang="ja-JP" sz="1100" b="0" i="0" baseline="0">
              <a:solidFill>
                <a:schemeClr val="dk1"/>
              </a:solidFill>
              <a:effectLst/>
              <a:latin typeface="+mn-lt"/>
              <a:ea typeface="+mn-ea"/>
              <a:cs typeface="+mn-cs"/>
            </a:rPr>
            <a:t>千円増加し、物件費は、前年度比</a:t>
          </a:r>
          <a:r>
            <a:rPr lang="en-US" altLang="ja-JP" sz="1100" b="0" i="0" baseline="0">
              <a:solidFill>
                <a:schemeClr val="dk1"/>
              </a:solidFill>
              <a:effectLst/>
              <a:latin typeface="+mn-lt"/>
              <a:ea typeface="+mn-ea"/>
              <a:cs typeface="+mn-cs"/>
            </a:rPr>
            <a:t>266,318</a:t>
          </a:r>
          <a:r>
            <a:rPr lang="ja-JP" altLang="ja-JP" sz="1100" b="0" i="0" baseline="0">
              <a:solidFill>
                <a:schemeClr val="dk1"/>
              </a:solidFill>
              <a:effectLst/>
              <a:latin typeface="+mn-lt"/>
              <a:ea typeface="+mn-ea"/>
              <a:cs typeface="+mn-cs"/>
            </a:rPr>
            <a:t>千円、扶助費は、前年度比</a:t>
          </a:r>
          <a:r>
            <a:rPr lang="en-US" altLang="ja-JP" sz="1100" b="0" i="0" baseline="0">
              <a:solidFill>
                <a:schemeClr val="dk1"/>
              </a:solidFill>
              <a:effectLst/>
              <a:latin typeface="+mn-lt"/>
              <a:ea typeface="+mn-ea"/>
              <a:cs typeface="+mn-cs"/>
            </a:rPr>
            <a:t>590,686</a:t>
          </a:r>
          <a:r>
            <a:rPr lang="ja-JP" altLang="ja-JP" sz="1100" b="0" i="0" baseline="0">
              <a:solidFill>
                <a:schemeClr val="dk1"/>
              </a:solidFill>
              <a:effectLst/>
              <a:latin typeface="+mn-lt"/>
              <a:ea typeface="+mn-ea"/>
              <a:cs typeface="+mn-cs"/>
            </a:rPr>
            <a:t>千円とそれぞれ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また、町村合併に伴い一部事務組合から引き継いだ消防本部やごみ処理施設の影響や、半島部を多く有する地理的要件などにより、人件費や物件費は類似団体と比較して、高い水準にあることから、結果、人口一人当たりのコストも高い水準となっている。今後も更なる定員の適正化や維持管理費等の経費節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30586</xdr:rowOff>
    </xdr:from>
    <xdr:to>
      <xdr:col>23</xdr:col>
      <xdr:colOff>133350</xdr:colOff>
      <xdr:row>90</xdr:row>
      <xdr:rowOff>9085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18036"/>
          <a:ext cx="0" cy="15215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152612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1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9085</xdr:rowOff>
    </xdr:from>
    <xdr:to>
      <xdr:col>24</xdr:col>
      <xdr:colOff>12700</xdr:colOff>
      <xdr:row>90</xdr:row>
      <xdr:rowOff>9085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116963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6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30586</xdr:rowOff>
    </xdr:from>
    <xdr:to>
      <xdr:col>24</xdr:col>
      <xdr:colOff>12700</xdr:colOff>
      <xdr:row>81</xdr:row>
      <xdr:rowOff>30586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1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36061</xdr:rowOff>
    </xdr:from>
    <xdr:to>
      <xdr:col>23</xdr:col>
      <xdr:colOff>133350</xdr:colOff>
      <xdr:row>86</xdr:row>
      <xdr:rowOff>40246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609311"/>
          <a:ext cx="838200" cy="17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58404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88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41877</xdr:rowOff>
    </xdr:from>
    <xdr:to>
      <xdr:col>23</xdr:col>
      <xdr:colOff>184150</xdr:colOff>
      <xdr:row>84</xdr:row>
      <xdr:rowOff>143477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44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163336</xdr:rowOff>
    </xdr:from>
    <xdr:to>
      <xdr:col>19</xdr:col>
      <xdr:colOff>133350</xdr:colOff>
      <xdr:row>85</xdr:row>
      <xdr:rowOff>36061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393686"/>
          <a:ext cx="889000" cy="21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63728</xdr:rowOff>
    </xdr:from>
    <xdr:to>
      <xdr:col>19</xdr:col>
      <xdr:colOff>184150</xdr:colOff>
      <xdr:row>83</xdr:row>
      <xdr:rowOff>165328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4055</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62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149526</xdr:rowOff>
    </xdr:from>
    <xdr:to>
      <xdr:col>15</xdr:col>
      <xdr:colOff>82550</xdr:colOff>
      <xdr:row>83</xdr:row>
      <xdr:rowOff>163336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379876"/>
          <a:ext cx="889000" cy="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108550</xdr:rowOff>
    </xdr:from>
    <xdr:to>
      <xdr:col>15</xdr:col>
      <xdr:colOff>133350</xdr:colOff>
      <xdr:row>82</xdr:row>
      <xdr:rowOff>38700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48877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126498</xdr:rowOff>
    </xdr:from>
    <xdr:to>
      <xdr:col>11</xdr:col>
      <xdr:colOff>31750</xdr:colOff>
      <xdr:row>83</xdr:row>
      <xdr:rowOff>149526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356848"/>
          <a:ext cx="889000" cy="2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80600</xdr:rowOff>
    </xdr:from>
    <xdr:to>
      <xdr:col>11</xdr:col>
      <xdr:colOff>82550</xdr:colOff>
      <xdr:row>82</xdr:row>
      <xdr:rowOff>10750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6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20927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48661</xdr:rowOff>
    </xdr:from>
    <xdr:to>
      <xdr:col>7</xdr:col>
      <xdr:colOff>31750</xdr:colOff>
      <xdr:row>81</xdr:row>
      <xdr:rowOff>150261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3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160438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0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160896</xdr:rowOff>
    </xdr:from>
    <xdr:to>
      <xdr:col>23</xdr:col>
      <xdr:colOff>184150</xdr:colOff>
      <xdr:row>86</xdr:row>
      <xdr:rowOff>91046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132973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70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156711</xdr:rowOff>
    </xdr:from>
    <xdr:to>
      <xdr:col>19</xdr:col>
      <xdr:colOff>184150</xdr:colOff>
      <xdr:row>85</xdr:row>
      <xdr:rowOff>86861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5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71638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644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112536</xdr:rowOff>
    </xdr:from>
    <xdr:to>
      <xdr:col>15</xdr:col>
      <xdr:colOff>133350</xdr:colOff>
      <xdr:row>84</xdr:row>
      <xdr:rowOff>42686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3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27463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42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98726</xdr:rowOff>
    </xdr:from>
    <xdr:to>
      <xdr:col>11</xdr:col>
      <xdr:colOff>82550</xdr:colOff>
      <xdr:row>84</xdr:row>
      <xdr:rowOff>28876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32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13653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1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75698</xdr:rowOff>
    </xdr:from>
    <xdr:to>
      <xdr:col>7</xdr:col>
      <xdr:colOff>31750</xdr:colOff>
      <xdr:row>84</xdr:row>
      <xdr:rowOff>5848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0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162075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39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ラスパイレス指数は</a:t>
          </a:r>
          <a:r>
            <a:rPr lang="en-US" altLang="ja-JP" sz="1100" b="0" i="0" baseline="0">
              <a:solidFill>
                <a:schemeClr val="dk1"/>
              </a:solidFill>
              <a:effectLst/>
              <a:latin typeface="+mn-lt"/>
              <a:ea typeface="+mn-ea"/>
              <a:cs typeface="+mn-cs"/>
            </a:rPr>
            <a:t>91.4</a:t>
          </a:r>
          <a:r>
            <a:rPr lang="ja-JP" altLang="ja-JP" sz="1100" b="0" i="0" baseline="0">
              <a:solidFill>
                <a:schemeClr val="dk1"/>
              </a:solidFill>
              <a:effectLst/>
              <a:latin typeface="+mn-lt"/>
              <a:ea typeface="+mn-ea"/>
              <a:cs typeface="+mn-cs"/>
            </a:rPr>
            <a:t>で、全国町村平均</a:t>
          </a:r>
          <a:r>
            <a:rPr lang="en-US" altLang="ja-JP" sz="1100" b="0" i="0" baseline="0">
              <a:solidFill>
                <a:schemeClr val="dk1"/>
              </a:solidFill>
              <a:effectLst/>
              <a:latin typeface="+mn-lt"/>
              <a:ea typeface="+mn-ea"/>
              <a:cs typeface="+mn-cs"/>
            </a:rPr>
            <a:t>96.3</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94.9</a:t>
          </a:r>
          <a:r>
            <a:rPr lang="ja-JP" altLang="ja-JP" sz="1100" b="0" i="0" baseline="0">
              <a:solidFill>
                <a:schemeClr val="dk1"/>
              </a:solidFill>
              <a:effectLst/>
              <a:latin typeface="+mn-lt"/>
              <a:ea typeface="+mn-ea"/>
              <a:cs typeface="+mn-cs"/>
            </a:rPr>
            <a:t>と比較しても低い水準にある。今後も引続き給与の適正化に努める。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39159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961534"/>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82</xdr:row>
      <xdr:rowOff>23284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0821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2768</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47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77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23284</xdr:rowOff>
    </xdr:from>
    <xdr:to>
      <xdr:col>77</xdr:col>
      <xdr:colOff>44450</xdr:colOff>
      <xdr:row>82</xdr:row>
      <xdr:rowOff>23284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082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161925</xdr:rowOff>
    </xdr:from>
    <xdr:to>
      <xdr:col>77</xdr:col>
      <xdr:colOff>95250</xdr:colOff>
      <xdr:row>86</xdr:row>
      <xdr:rowOff>92075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76852</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64559</xdr:rowOff>
    </xdr:from>
    <xdr:to>
      <xdr:col>72</xdr:col>
      <xdr:colOff>203200</xdr:colOff>
      <xdr:row>82</xdr:row>
      <xdr:rowOff>23284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3780559"/>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64559</xdr:rowOff>
    </xdr:from>
    <xdr:to>
      <xdr:col>68</xdr:col>
      <xdr:colOff>152400</xdr:colOff>
      <xdr:row>80</xdr:row>
      <xdr:rowOff>124884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378055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66268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65211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395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143934</xdr:rowOff>
    </xdr:from>
    <xdr:to>
      <xdr:col>77</xdr:col>
      <xdr:colOff>95250</xdr:colOff>
      <xdr:row>82</xdr:row>
      <xdr:rowOff>74084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84261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143934</xdr:rowOff>
    </xdr:from>
    <xdr:to>
      <xdr:col>73</xdr:col>
      <xdr:colOff>44450</xdr:colOff>
      <xdr:row>82</xdr:row>
      <xdr:rowOff>74084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84261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13759</xdr:rowOff>
    </xdr:from>
    <xdr:to>
      <xdr:col>68</xdr:col>
      <xdr:colOff>203200</xdr:colOff>
      <xdr:row>80</xdr:row>
      <xdr:rowOff>115359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372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125536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49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74084</xdr:rowOff>
    </xdr:from>
    <xdr:to>
      <xdr:col>64</xdr:col>
      <xdr:colOff>152400</xdr:colOff>
      <xdr:row>81</xdr:row>
      <xdr:rowOff>4234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14411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lang="ja-JP" altLang="ja-JP" sz="1100" b="0" i="0" baseline="0">
              <a:solidFill>
                <a:schemeClr val="dk1"/>
              </a:solidFill>
              <a:effectLst/>
              <a:latin typeface="+mn-lt"/>
              <a:ea typeface="+mn-ea"/>
              <a:cs typeface="+mn-cs"/>
            </a:rPr>
            <a:t>　町村合併に伴い一部事務組合の職員の身分がそのまま引き継がれたことや、半島部を多く有する地理的要件などもあり、職員数の削減にも限界はあるが、職員数自体は、年々減少傾向にある。</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しかしながら、人口の減少が前年度比△</a:t>
          </a:r>
          <a:r>
            <a:rPr lang="en-US" altLang="ja-JP" sz="1100" b="0" i="0" baseline="0">
              <a:solidFill>
                <a:schemeClr val="dk1"/>
              </a:solidFill>
              <a:effectLst/>
              <a:latin typeface="+mn-lt"/>
              <a:ea typeface="+mn-ea"/>
              <a:cs typeface="+mn-cs"/>
            </a:rPr>
            <a:t>443</a:t>
          </a:r>
          <a:r>
            <a:rPr lang="ja-JP" altLang="ja-JP" sz="1100" b="0" i="0" baseline="0">
              <a:solidFill>
                <a:schemeClr val="dk1"/>
              </a:solidFill>
              <a:effectLst/>
              <a:latin typeface="+mn-lt"/>
              <a:ea typeface="+mn-ea"/>
              <a:cs typeface="+mn-cs"/>
            </a:rPr>
            <a:t>人となることから、結果、人口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人当たりの職員数は、</a:t>
          </a:r>
          <a:r>
            <a:rPr lang="en-US" altLang="ja-JP" sz="1100" b="0" i="0" baseline="0">
              <a:solidFill>
                <a:schemeClr val="dk1"/>
              </a:solidFill>
              <a:effectLst/>
              <a:latin typeface="+mn-lt"/>
              <a:ea typeface="+mn-ea"/>
              <a:cs typeface="+mn-cs"/>
            </a:rPr>
            <a:t>17.31</a:t>
          </a:r>
          <a:r>
            <a:rPr lang="ja-JP" altLang="ja-JP" sz="1100" b="0" i="0" baseline="0">
              <a:solidFill>
                <a:schemeClr val="dk1"/>
              </a:solidFill>
              <a:effectLst/>
              <a:latin typeface="+mn-lt"/>
              <a:ea typeface="+mn-ea"/>
              <a:cs typeface="+mn-cs"/>
            </a:rPr>
            <a:t>人（前年度比</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人増）で、類似団体中最も多い状態である。</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そのため、施設の統廃合や指定管理者制度の導入などに努め、職員の適正な人員配置を行いながら、より一層の定員適正化を図る。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51163</xdr:rowOff>
    </xdr:from>
    <xdr:to>
      <xdr:col>81</xdr:col>
      <xdr:colOff>44450</xdr:colOff>
      <xdr:row>67</xdr:row>
      <xdr:rowOff>50709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95263"/>
          <a:ext cx="0" cy="1542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22786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0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50709</xdr:rowOff>
    </xdr:from>
    <xdr:to>
      <xdr:col>81</xdr:col>
      <xdr:colOff>133350</xdr:colOff>
      <xdr:row>67</xdr:row>
      <xdr:rowOff>50709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3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137540</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3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51163</xdr:rowOff>
    </xdr:from>
    <xdr:to>
      <xdr:col>81</xdr:col>
      <xdr:colOff>133350</xdr:colOff>
      <xdr:row>58</xdr:row>
      <xdr:rowOff>51163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9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156663</xdr:rowOff>
    </xdr:from>
    <xdr:to>
      <xdr:col>81</xdr:col>
      <xdr:colOff>44450</xdr:colOff>
      <xdr:row>67</xdr:row>
      <xdr:rowOff>50709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472363"/>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81660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58420</xdr:rowOff>
    </xdr:from>
    <xdr:to>
      <xdr:col>77</xdr:col>
      <xdr:colOff>44450</xdr:colOff>
      <xdr:row>66</xdr:row>
      <xdr:rowOff>156663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374120"/>
          <a:ext cx="889000" cy="9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157299</xdr:rowOff>
    </xdr:from>
    <xdr:to>
      <xdr:col>77</xdr:col>
      <xdr:colOff>95250</xdr:colOff>
      <xdr:row>61</xdr:row>
      <xdr:rowOff>87449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97626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1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154033</xdr:rowOff>
    </xdr:from>
    <xdr:to>
      <xdr:col>72</xdr:col>
      <xdr:colOff>203200</xdr:colOff>
      <xdr:row>66</xdr:row>
      <xdr:rowOff>58420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29828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162469</xdr:rowOff>
    </xdr:from>
    <xdr:to>
      <xdr:col>73</xdr:col>
      <xdr:colOff>44450</xdr:colOff>
      <xdr:row>61</xdr:row>
      <xdr:rowOff>92619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102796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150585</xdr:rowOff>
    </xdr:from>
    <xdr:to>
      <xdr:col>68</xdr:col>
      <xdr:colOff>152400</xdr:colOff>
      <xdr:row>65</xdr:row>
      <xdr:rowOff>154033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129483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143510</xdr:rowOff>
    </xdr:from>
    <xdr:to>
      <xdr:col>68</xdr:col>
      <xdr:colOff>203200</xdr:colOff>
      <xdr:row>61</xdr:row>
      <xdr:rowOff>73660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83837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148681</xdr:rowOff>
    </xdr:from>
    <xdr:to>
      <xdr:col>64</xdr:col>
      <xdr:colOff>152400</xdr:colOff>
      <xdr:row>61</xdr:row>
      <xdr:rowOff>78831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3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89008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20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171359</xdr:rowOff>
    </xdr:from>
    <xdr:to>
      <xdr:col>81</xdr:col>
      <xdr:colOff>95250</xdr:colOff>
      <xdr:row>67</xdr:row>
      <xdr:rowOff>101509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4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67236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38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105863</xdr:rowOff>
    </xdr:from>
    <xdr:to>
      <xdr:col>77</xdr:col>
      <xdr:colOff>95250</xdr:colOff>
      <xdr:row>67</xdr:row>
      <xdr:rowOff>36013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4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20790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50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7620</xdr:rowOff>
    </xdr:from>
    <xdr:to>
      <xdr:col>73</xdr:col>
      <xdr:colOff>44450</xdr:colOff>
      <xdr:row>66</xdr:row>
      <xdr:rowOff>109220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93997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103233</xdr:rowOff>
    </xdr:from>
    <xdr:to>
      <xdr:col>68</xdr:col>
      <xdr:colOff>203200</xdr:colOff>
      <xdr:row>66</xdr:row>
      <xdr:rowOff>33383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18160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33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99785</xdr:rowOff>
    </xdr:from>
    <xdr:to>
      <xdr:col>64</xdr:col>
      <xdr:colOff>152400</xdr:colOff>
      <xdr:row>66</xdr:row>
      <xdr:rowOff>29935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14712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500"/>
            </a:lnSpc>
          </a:pPr>
          <a:r>
            <a:rPr lang="ja-JP" altLang="ja-JP" sz="1100" b="0" i="0" baseline="0">
              <a:solidFill>
                <a:schemeClr val="dk1"/>
              </a:solidFill>
              <a:effectLst/>
              <a:latin typeface="+mn-lt"/>
              <a:ea typeface="+mn-ea"/>
              <a:cs typeface="+mn-cs"/>
            </a:rPr>
            <a:t>緊急度・優先度を考慮しながら投資的事業を実施することで地方債発行の抑制に努めている。</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ヵ年平均で、類似団体、全国及び愛媛県平均を共に上回る</a:t>
          </a:r>
          <a:r>
            <a:rPr lang="en-US" altLang="ja-JP" sz="1100" b="0" i="0" baseline="0">
              <a:solidFill>
                <a:schemeClr val="dk1"/>
              </a:solidFill>
              <a:effectLst/>
              <a:latin typeface="+mn-lt"/>
              <a:ea typeface="+mn-ea"/>
              <a:cs typeface="+mn-cs"/>
            </a:rPr>
            <a:t>9.0</a:t>
          </a:r>
          <a:r>
            <a:rPr lang="ja-JP" altLang="ja-JP" sz="1100" b="0" i="0" baseline="0">
              <a:solidFill>
                <a:schemeClr val="dk1"/>
              </a:solidFill>
              <a:effectLst/>
              <a:latin typeface="+mn-lt"/>
              <a:ea typeface="+mn-ea"/>
              <a:cs typeface="+mn-cs"/>
            </a:rPr>
            <a:t>％であり、前年度と比較して、</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ポイント増加した。</a:t>
          </a:r>
          <a:endParaRPr lang="ja-JP" altLang="ja-JP" sz="1400">
            <a:effectLst/>
          </a:endParaRPr>
        </a:p>
        <a:p>
          <a:pPr eaLnBrk="1" fontAlgn="auto" latinLnBrk="0" hangingPunct="1">
            <a:lnSpc>
              <a:spcPts val="1500"/>
            </a:lnSpc>
          </a:pPr>
          <a:r>
            <a:rPr lang="ja-JP" altLang="ja-JP" sz="1100" b="0" i="0" baseline="0">
              <a:solidFill>
                <a:schemeClr val="dk1"/>
              </a:solidFill>
              <a:effectLst/>
              <a:latin typeface="+mn-lt"/>
              <a:ea typeface="+mn-ea"/>
              <a:cs typeface="+mn-cs"/>
            </a:rPr>
            <a:t>　更に単年度で見ると、令和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9.3</a:t>
          </a:r>
          <a:r>
            <a:rPr lang="ja-JP" altLang="ja-JP" sz="1100" b="0" i="0" baseline="0">
              <a:solidFill>
                <a:schemeClr val="dk1"/>
              </a:solidFill>
              <a:effectLst/>
              <a:latin typeface="+mn-lt"/>
              <a:ea typeface="+mn-ea"/>
              <a:cs typeface="+mn-cs"/>
            </a:rPr>
            <a:t>％で、前年度と比較すると</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ポイント増加した。</a:t>
          </a:r>
          <a:r>
            <a:rPr lang="ja-JP" altLang="en-US" sz="1100" b="0" i="0" baseline="0">
              <a:solidFill>
                <a:schemeClr val="dk1"/>
              </a:solidFill>
              <a:effectLst/>
              <a:latin typeface="+mn-lt"/>
              <a:ea typeface="+mn-ea"/>
              <a:cs typeface="+mn-cs"/>
            </a:rPr>
            <a:t>災害復旧費等に係る基準財政需要額に算入された公債費の減など</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52,010</a:t>
          </a:r>
          <a:r>
            <a:rPr lang="ja-JP" altLang="ja-JP" sz="1100" b="0" i="0" baseline="0">
              <a:solidFill>
                <a:schemeClr val="dk1"/>
              </a:solidFill>
              <a:effectLst/>
              <a:latin typeface="+mn-lt"/>
              <a:ea typeface="+mn-ea"/>
              <a:cs typeface="+mn-cs"/>
            </a:rPr>
            <a:t>千円）によるものである。</a:t>
          </a:r>
          <a:endParaRPr lang="ja-JP" altLang="ja-JP" sz="1400">
            <a:effectLst/>
          </a:endParaRPr>
        </a:p>
        <a:p>
          <a:pPr eaLnBrk="1" fontAlgn="auto" latinLnBrk="0" hangingPunct="1">
            <a:lnSpc>
              <a:spcPts val="1500"/>
            </a:lnSpc>
          </a:pPr>
          <a:r>
            <a:rPr lang="ja-JP" altLang="ja-JP" sz="1100" b="0" i="0" baseline="0">
              <a:solidFill>
                <a:schemeClr val="dk1"/>
              </a:solidFill>
              <a:effectLst/>
              <a:latin typeface="+mn-lt"/>
              <a:ea typeface="+mn-ea"/>
              <a:cs typeface="+mn-cs"/>
            </a:rPr>
            <a:t>　今後も、選択と集中による投資的経費の縮減を図りながら公債費の抑制に努め、将来を見据えた財政運営を行う。</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64911</xdr:rowOff>
    </xdr:from>
    <xdr:to>
      <xdr:col>81</xdr:col>
      <xdr:colOff>44450</xdr:colOff>
      <xdr:row>45</xdr:row>
      <xdr:rowOff>100895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40856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72972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100895</xdr:rowOff>
    </xdr:from>
    <xdr:to>
      <xdr:col>81</xdr:col>
      <xdr:colOff>133350</xdr:colOff>
      <xdr:row>45</xdr:row>
      <xdr:rowOff>100895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151288</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64911</xdr:rowOff>
    </xdr:from>
    <xdr:to>
      <xdr:col>81</xdr:col>
      <xdr:colOff>133350</xdr:colOff>
      <xdr:row>37</xdr:row>
      <xdr:rowOff>64911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43</xdr:row>
      <xdr:rowOff>14817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26651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17938</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42</xdr:row>
      <xdr:rowOff>65617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1458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95250</xdr:rowOff>
    </xdr:from>
    <xdr:to>
      <xdr:col>77</xdr:col>
      <xdr:colOff>95250</xdr:colOff>
      <xdr:row>43</xdr:row>
      <xdr:rowOff>25400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9172</xdr:rowOff>
    </xdr:from>
    <xdr:to>
      <xdr:col>72</xdr:col>
      <xdr:colOff>203200</xdr:colOff>
      <xdr:row>41</xdr:row>
      <xdr:rowOff>116417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038622"/>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43</xdr:row>
      <xdr:rowOff>71261</xdr:rowOff>
    </xdr:from>
    <xdr:to>
      <xdr:col>73</xdr:col>
      <xdr:colOff>44450</xdr:colOff>
      <xdr:row>44</xdr:row>
      <xdr:rowOff>1411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4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157638</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140405</xdr:rowOff>
    </xdr:from>
    <xdr:to>
      <xdr:col>68</xdr:col>
      <xdr:colOff>152400</xdr:colOff>
      <xdr:row>41</xdr:row>
      <xdr:rowOff>9172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9984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44450</xdr:rowOff>
    </xdr:from>
    <xdr:to>
      <xdr:col>68</xdr:col>
      <xdr:colOff>203200</xdr:colOff>
      <xdr:row>43</xdr:row>
      <xdr:rowOff>146050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129822</xdr:rowOff>
    </xdr:from>
    <xdr:to>
      <xdr:col>68</xdr:col>
      <xdr:colOff>203200</xdr:colOff>
      <xdr:row>41</xdr:row>
      <xdr:rowOff>59972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70149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89605</xdr:rowOff>
    </xdr:from>
    <xdr:to>
      <xdr:col>64</xdr:col>
      <xdr:colOff>152400</xdr:colOff>
      <xdr:row>41</xdr:row>
      <xdr:rowOff>19755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29932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類似団体、全国及び愛媛県平均を共に下回るー％（該当なし）となり、前年度変更なく維持している。主な要因としては、地方債現在高の減少（前年度比△</a:t>
          </a:r>
          <a:r>
            <a:rPr lang="en-US" altLang="ja-JP" sz="1100" b="0" i="0" baseline="0">
              <a:solidFill>
                <a:schemeClr val="dk1"/>
              </a:solidFill>
              <a:effectLst/>
              <a:latin typeface="+mn-lt"/>
              <a:ea typeface="+mn-ea"/>
              <a:cs typeface="+mn-cs"/>
            </a:rPr>
            <a:t>1,098,885</a:t>
          </a:r>
          <a:r>
            <a:rPr lang="ja-JP" altLang="ja-JP" sz="1100" b="0" i="0" baseline="0">
              <a:solidFill>
                <a:schemeClr val="dk1"/>
              </a:solidFill>
              <a:effectLst/>
              <a:latin typeface="+mn-lt"/>
              <a:ea typeface="+mn-ea"/>
              <a:cs typeface="+mn-cs"/>
            </a:rPr>
            <a:t>千円）が挙げられる。今後も選択と集中による投資的経費の縮減を図りながら、地方債の償還を上回る発行を抑え、将来に負担を残さないよう身の丈にあった財政運営を行う。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101147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559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73224</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4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101147</xdr:rowOff>
    </xdr:from>
    <xdr:to>
      <xdr:col>81</xdr:col>
      <xdr:colOff>133350</xdr:colOff>
      <xdr:row>22</xdr:row>
      <xdr:rowOff>101147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7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87812</xdr:rowOff>
    </xdr:from>
    <xdr:to>
      <xdr:col>68</xdr:col>
      <xdr:colOff>152400</xdr:colOff>
      <xdr:row>14</xdr:row>
      <xdr:rowOff>21499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316662"/>
          <a:ext cx="889000" cy="10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37919</xdr:rowOff>
    </xdr:from>
    <xdr:to>
      <xdr:col>77</xdr:col>
      <xdr:colOff>95250</xdr:colOff>
      <xdr:row>14</xdr:row>
      <xdr:rowOff>139519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149696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0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90533</xdr:rowOff>
    </xdr:from>
    <xdr:to>
      <xdr:col>73</xdr:col>
      <xdr:colOff>44450</xdr:colOff>
      <xdr:row>16</xdr:row>
      <xdr:rowOff>20683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6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30860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3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31115</xdr:rowOff>
    </xdr:from>
    <xdr:to>
      <xdr:col>68</xdr:col>
      <xdr:colOff>203200</xdr:colOff>
      <xdr:row>16</xdr:row>
      <xdr:rowOff>132715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117492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86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6169</xdr:rowOff>
    </xdr:from>
    <xdr:to>
      <xdr:col>64</xdr:col>
      <xdr:colOff>152400</xdr:colOff>
      <xdr:row>17</xdr:row>
      <xdr:rowOff>107769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92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92546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300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37012</xdr:rowOff>
    </xdr:from>
    <xdr:to>
      <xdr:col>68</xdr:col>
      <xdr:colOff>203200</xdr:colOff>
      <xdr:row>13</xdr:row>
      <xdr:rowOff>138612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2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148789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03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142149</xdr:rowOff>
    </xdr:from>
    <xdr:to>
      <xdr:col>64</xdr:col>
      <xdr:colOff>152400</xdr:colOff>
      <xdr:row>14</xdr:row>
      <xdr:rowOff>72299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3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82476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13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137160</xdr:colOff>
      <xdr:row>26</xdr:row>
      <xdr:rowOff>60960</xdr:rowOff>
    </xdr:from>
    <xdr:ext cx="9099176" cy="415242"/>
    <xdr:sp macro="" textlink="">
      <xdr:nvSpPr>
        <xdr:cNvPr id="464" name="テキスト ボックス 463">
          <a:extLst>
            <a:ext uri="{FF2B5EF4-FFF2-40B4-BE49-F238E27FC236}">
              <a16:creationId xmlns:a16="http://schemas.microsoft.com/office/drawing/2014/main" id="{5441ADF2-F631-48A7-A569-09EDCFB47555}"/>
            </a:ext>
          </a:extLst>
        </xdr:cNvPr>
        <xdr:cNvSpPr txBox="1"/>
      </xdr:nvSpPr>
      <xdr:spPr>
        <a:xfrm>
          <a:off x="708660" y="4419600"/>
          <a:ext cx="9099176" cy="415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lnSpc>
              <a:spcPts val="12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20,052
19,958
238.99
17,443,149
16,566,543
769,537
9,807,105
16,914,843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500"/>
            </a:lnSpc>
          </a:pPr>
          <a:r>
            <a:rPr lang="ja-JP" altLang="ja-JP" sz="1100" b="0" i="0" baseline="0">
              <a:solidFill>
                <a:schemeClr val="dk1"/>
              </a:solidFill>
              <a:effectLst/>
              <a:latin typeface="+mn-lt"/>
              <a:ea typeface="+mn-ea"/>
              <a:cs typeface="+mn-cs"/>
            </a:rPr>
            <a:t>　町村合併に伴い一部事務組合の職員の身分をそのまま引き継いだ結果や会計年度任用職員への移行により職員数が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し、経常収支比率を押し上げる要因となっている（</a:t>
          </a:r>
          <a:r>
            <a:rPr lang="en-US" altLang="ja-JP" sz="1100" b="0" i="0" baseline="0">
              <a:solidFill>
                <a:schemeClr val="dk1"/>
              </a:solidFill>
              <a:effectLst/>
              <a:latin typeface="+mn-lt"/>
              <a:ea typeface="+mn-ea"/>
              <a:cs typeface="+mn-cs"/>
            </a:rPr>
            <a:t>30.8</a:t>
          </a:r>
          <a:r>
            <a:rPr lang="ja-JP" altLang="ja-JP" sz="1100" b="0" i="0" baseline="0">
              <a:solidFill>
                <a:schemeClr val="dk1"/>
              </a:solidFill>
              <a:effectLst/>
              <a:latin typeface="+mn-lt"/>
              <a:ea typeface="+mn-ea"/>
              <a:cs typeface="+mn-cs"/>
            </a:rPr>
            <a:t>％　類似団体平均</a:t>
          </a:r>
          <a:r>
            <a:rPr lang="en-US" altLang="ja-JP" sz="1100" b="0" i="0" baseline="0">
              <a:solidFill>
                <a:schemeClr val="dk1"/>
              </a:solidFill>
              <a:effectLst/>
              <a:latin typeface="+mn-lt"/>
              <a:ea typeface="+mn-ea"/>
              <a:cs typeface="+mn-cs"/>
            </a:rPr>
            <a:t>22.6%</a:t>
          </a:r>
          <a:r>
            <a:rPr lang="ja-JP" altLang="ja-JP" sz="1100" b="0" i="0" baseline="0">
              <a:solidFill>
                <a:schemeClr val="dk1"/>
              </a:solidFill>
              <a:effectLst/>
              <a:latin typeface="+mn-lt"/>
              <a:ea typeface="+mn-ea"/>
              <a:cs typeface="+mn-cs"/>
            </a:rPr>
            <a:t>）。職員の定員管理や給与の適正化等に努めている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年度は会計年度任用職員の</a:t>
          </a:r>
          <a:r>
            <a:rPr lang="ja-JP" altLang="en-US" sz="1100" b="0" i="0" baseline="0">
              <a:solidFill>
                <a:schemeClr val="dk1"/>
              </a:solidFill>
              <a:effectLst/>
              <a:latin typeface="+mn-lt"/>
              <a:ea typeface="+mn-ea"/>
              <a:cs typeface="+mn-cs"/>
            </a:rPr>
            <a:t>増加（</a:t>
          </a:r>
          <a:r>
            <a:rPr lang="en-US" altLang="ja-JP" sz="1100" b="0" i="0" baseline="0">
              <a:solidFill>
                <a:schemeClr val="dk1"/>
              </a:solidFill>
              <a:effectLst/>
              <a:latin typeface="+mn-lt"/>
              <a:ea typeface="+mn-ea"/>
              <a:cs typeface="+mn-cs"/>
            </a:rPr>
            <a:t>27,022</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3,043,458</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3,068,127</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）であるものの</a:t>
          </a:r>
          <a:r>
            <a:rPr lang="ja-JP" altLang="ja-JP" sz="1100" b="0" i="0" baseline="0">
              <a:solidFill>
                <a:schemeClr val="dk1"/>
              </a:solidFill>
              <a:effectLst/>
              <a:latin typeface="+mn-lt"/>
              <a:ea typeface="+mn-ea"/>
              <a:cs typeface="+mn-cs"/>
            </a:rPr>
            <a:t>、経常収支比率</a:t>
          </a:r>
          <a:r>
            <a:rPr lang="ja-JP" altLang="en-US"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31.9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30.8</a:t>
          </a:r>
          <a:r>
            <a:rPr lang="ja-JP" altLang="ja-JP" sz="1100" b="0" i="0" baseline="0">
              <a:solidFill>
                <a:schemeClr val="dk1"/>
              </a:solidFill>
              <a:effectLst/>
              <a:latin typeface="+mn-lt"/>
              <a:ea typeface="+mn-ea"/>
              <a:cs typeface="+mn-cs"/>
            </a:rPr>
            <a:t>％）している。今後も引続き職員の適正な人員配置や定員の適正化を図り、人件費の削減に努める。</a:t>
          </a:r>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39</xdr:row>
      <xdr:rowOff>168910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140987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168910</xdr:rowOff>
    </xdr:from>
    <xdr:to>
      <xdr:col>24</xdr:col>
      <xdr:colOff>114300</xdr:colOff>
      <xdr:row>39</xdr:row>
      <xdr:rowOff>168910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168910</xdr:rowOff>
    </xdr:from>
    <xdr:to>
      <xdr:col>24</xdr:col>
      <xdr:colOff>25400</xdr:colOff>
      <xdr:row>40</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554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24147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66040</xdr:rowOff>
    </xdr:from>
    <xdr:to>
      <xdr:col>19</xdr:col>
      <xdr:colOff>187325</xdr:colOff>
      <xdr:row>40</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8114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66040</xdr:rowOff>
    </xdr:from>
    <xdr:to>
      <xdr:col>15</xdr:col>
      <xdr:colOff>98425</xdr:colOff>
      <xdr:row>38</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81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12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34290</xdr:rowOff>
    </xdr:from>
    <xdr:to>
      <xdr:col>11</xdr:col>
      <xdr:colOff>60325</xdr:colOff>
      <xdr:row>37</xdr:row>
      <xdr:rowOff>135890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146067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118110</xdr:rowOff>
    </xdr:from>
    <xdr:to>
      <xdr:col>24</xdr:col>
      <xdr:colOff>76200</xdr:colOff>
      <xdr:row>40</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26687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1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30480</xdr:rowOff>
    </xdr:from>
    <xdr:to>
      <xdr:col>20</xdr:col>
      <xdr:colOff>38100</xdr:colOff>
      <xdr:row>40</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116857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7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xdr:rowOff>
    </xdr:from>
    <xdr:to>
      <xdr:col>15</xdr:col>
      <xdr:colOff>149225</xdr:colOff>
      <xdr:row>38</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101617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45720</xdr:rowOff>
    </xdr:from>
    <xdr:to>
      <xdr:col>11</xdr:col>
      <xdr:colOff>60325</xdr:colOff>
      <xdr:row>38</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132097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200"/>
            </a:lnSpc>
          </a:pPr>
          <a:r>
            <a:rPr kumimoji="1" lang="ja-JP" altLang="ja-JP" sz="1100">
              <a:solidFill>
                <a:schemeClr val="dk1"/>
              </a:solidFill>
              <a:effectLst/>
              <a:latin typeface="+mn-lt"/>
              <a:ea typeface="+mn-ea"/>
              <a:cs typeface="+mn-cs"/>
            </a:rPr>
            <a:t>　全国平均、愛媛県平均及び</a:t>
          </a:r>
          <a:r>
            <a:rPr lang="ja-JP" altLang="ja-JP" sz="1100" b="0" i="0" baseline="0">
              <a:solidFill>
                <a:schemeClr val="dk1"/>
              </a:solidFill>
              <a:effectLst/>
              <a:latin typeface="+mn-lt"/>
              <a:ea typeface="+mn-ea"/>
              <a:cs typeface="+mn-cs"/>
            </a:rPr>
            <a:t>類似団体と比較してもやや低い水準にある。</a:t>
          </a:r>
          <a:endParaRPr lang="ja-JP" altLang="ja-JP" sz="1400">
            <a:effectLst/>
          </a:endParaRPr>
        </a:p>
        <a:p>
          <a:pPr rtl="0" eaLnBrk="1" fontAlgn="auto" latinLnBrk="0" hangingPunct="1">
            <a:lnSpc>
              <a:spcPts val="1200"/>
            </a:lnSpc>
          </a:pPr>
          <a:r>
            <a:rPr lang="ja-JP" altLang="ja-JP" sz="1100" b="0" i="0" baseline="0">
              <a:solidFill>
                <a:schemeClr val="dk1"/>
              </a:solidFill>
              <a:effectLst/>
              <a:latin typeface="+mn-lt"/>
              <a:ea typeface="+mn-ea"/>
              <a:cs typeface="+mn-cs"/>
            </a:rPr>
            <a:t>　県内最南端（県庁まで約</a:t>
          </a:r>
          <a:r>
            <a:rPr lang="en-US" altLang="ja-JP" sz="1100" b="0" i="0" baseline="0">
              <a:solidFill>
                <a:schemeClr val="dk1"/>
              </a:solidFill>
              <a:effectLst/>
              <a:latin typeface="+mn-lt"/>
              <a:ea typeface="+mn-ea"/>
              <a:cs typeface="+mn-cs"/>
            </a:rPr>
            <a:t>130㎞</a:t>
          </a:r>
          <a:r>
            <a:rPr lang="ja-JP" altLang="ja-JP" sz="1100" b="0" i="0" baseline="0">
              <a:solidFill>
                <a:schemeClr val="dk1"/>
              </a:solidFill>
              <a:effectLst/>
              <a:latin typeface="+mn-lt"/>
              <a:ea typeface="+mn-ea"/>
              <a:cs typeface="+mn-cs"/>
            </a:rPr>
            <a:t>）に位置するなど地理的条件により発生する旅費及び燃料費等の経費や年々増加傾向にある電算関係費が物件費を押し上げる要因であったが、コロナ禍のため</a:t>
          </a:r>
          <a:r>
            <a:rPr lang="en-US" altLang="ja-JP" sz="1100" b="0" i="0" baseline="0">
              <a:solidFill>
                <a:schemeClr val="dk1"/>
              </a:solidFill>
              <a:effectLst/>
              <a:latin typeface="+mn-lt"/>
              <a:ea typeface="+mn-ea"/>
              <a:cs typeface="+mn-cs"/>
            </a:rPr>
            <a:t>WEB</a:t>
          </a:r>
          <a:r>
            <a:rPr lang="ja-JP" altLang="ja-JP" sz="1100" b="0" i="0" baseline="0">
              <a:solidFill>
                <a:schemeClr val="dk1"/>
              </a:solidFill>
              <a:effectLst/>
              <a:latin typeface="+mn-lt"/>
              <a:ea typeface="+mn-ea"/>
              <a:cs typeface="+mn-cs"/>
            </a:rPr>
            <a:t>会議等により、経費をおさえられたと考えられる。</a:t>
          </a:r>
          <a:endParaRPr lang="ja-JP" altLang="ja-JP" sz="1400">
            <a:effectLst/>
          </a:endParaRPr>
        </a:p>
        <a:p>
          <a:pPr rtl="0" eaLnBrk="1" fontAlgn="auto" latinLnBrk="0" hangingPunct="1">
            <a:lnSpc>
              <a:spcPts val="1200"/>
            </a:lnSpc>
          </a:pPr>
          <a:r>
            <a:rPr lang="ja-JP" altLang="ja-JP" sz="1100" b="0" i="0" baseline="0">
              <a:solidFill>
                <a:schemeClr val="dk1"/>
              </a:solidFill>
              <a:effectLst/>
              <a:latin typeface="+mn-lt"/>
              <a:ea typeface="+mn-ea"/>
              <a:cs typeface="+mn-cs"/>
            </a:rPr>
            <a:t>　合併後、各種経費の節減や施設の統廃合（合併後、保育所</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施設、学校</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施設）に取り組んでいるが、電算関係費等の増加により、令和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年度と比較すると、金額で</a:t>
          </a:r>
          <a:r>
            <a:rPr lang="en-US" altLang="ja-JP" sz="1100" b="0" i="0" baseline="0">
              <a:solidFill>
                <a:schemeClr val="dk1"/>
              </a:solidFill>
              <a:effectLst/>
              <a:latin typeface="+mn-lt"/>
              <a:ea typeface="+mn-ea"/>
              <a:cs typeface="+mn-cs"/>
            </a:rPr>
            <a:t>250,752</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し、経常収支比率で</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している。行政評価を実施しながら、より経費削減に取り組む。</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151493</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80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66420</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2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151493</xdr:rowOff>
    </xdr:from>
    <xdr:to>
      <xdr:col>82</xdr:col>
      <xdr:colOff>196850</xdr:colOff>
      <xdr:row>13</xdr:row>
      <xdr:rowOff>151493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8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135164</xdr:rowOff>
    </xdr:from>
    <xdr:to>
      <xdr:col>82</xdr:col>
      <xdr:colOff>107950</xdr:colOff>
      <xdr:row>16</xdr:row>
      <xdr:rowOff>159657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069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40113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54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68036</xdr:rowOff>
    </xdr:from>
    <xdr:to>
      <xdr:col>82</xdr:col>
      <xdr:colOff>158750</xdr:colOff>
      <xdr:row>17</xdr:row>
      <xdr:rowOff>169636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159657</xdr:rowOff>
    </xdr:from>
    <xdr:to>
      <xdr:col>78</xdr:col>
      <xdr:colOff>69850</xdr:colOff>
      <xdr:row>19</xdr:row>
      <xdr:rowOff>118836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02857"/>
          <a:ext cx="889000" cy="47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37193</xdr:rowOff>
    </xdr:from>
    <xdr:to>
      <xdr:col>73</xdr:col>
      <xdr:colOff>180975</xdr:colOff>
      <xdr:row>19</xdr:row>
      <xdr:rowOff>118836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2947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163484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37193</xdr:rowOff>
    </xdr:from>
    <xdr:to>
      <xdr:col>69</xdr:col>
      <xdr:colOff>92075</xdr:colOff>
      <xdr:row>19</xdr:row>
      <xdr:rowOff>118836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2947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98170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84364</xdr:rowOff>
    </xdr:from>
    <xdr:to>
      <xdr:col>82</xdr:col>
      <xdr:colOff>158750</xdr:colOff>
      <xdr:row>16</xdr:row>
      <xdr:rowOff>14514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100891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0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108857</xdr:rowOff>
    </xdr:from>
    <xdr:to>
      <xdr:col>78</xdr:col>
      <xdr:colOff>120650</xdr:colOff>
      <xdr:row>17</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49184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20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68036</xdr:rowOff>
    </xdr:from>
    <xdr:to>
      <xdr:col>74</xdr:col>
      <xdr:colOff>31750</xdr:colOff>
      <xdr:row>19</xdr:row>
      <xdr:rowOff>169636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154413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157843</xdr:rowOff>
    </xdr:from>
    <xdr:to>
      <xdr:col>69</xdr:col>
      <xdr:colOff>142875</xdr:colOff>
      <xdr:row>19</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4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72770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3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68036</xdr:rowOff>
    </xdr:from>
    <xdr:to>
      <xdr:col>65</xdr:col>
      <xdr:colOff>53975</xdr:colOff>
      <xdr:row>19</xdr:row>
      <xdr:rowOff>169636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154413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経常的な扶助費については、概ね</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％前後で横ばいの状況にあるが、</a:t>
          </a:r>
          <a:r>
            <a:rPr lang="ja-JP" altLang="ja-JP" sz="1100" b="0" i="0" baseline="0">
              <a:solidFill>
                <a:schemeClr val="dk1"/>
              </a:solidFill>
              <a:effectLst/>
              <a:latin typeface="+mn-lt"/>
              <a:ea typeface="+mn-ea"/>
              <a:cs typeface="+mn-cs"/>
            </a:rPr>
            <a:t>前年度</a:t>
          </a:r>
          <a:r>
            <a:rPr lang="en-US" altLang="ja-JP" sz="1100" b="0" i="0" baseline="0">
              <a:solidFill>
                <a:schemeClr val="dk1"/>
              </a:solidFill>
              <a:effectLst/>
              <a:latin typeface="+mn-lt"/>
              <a:ea typeface="+mn-ea"/>
              <a:cs typeface="+mn-cs"/>
            </a:rPr>
            <a:t>4.8</a:t>
          </a:r>
          <a:r>
            <a:rPr lang="ja-JP" altLang="ja-JP" sz="1100" b="0" i="0" baseline="0">
              <a:solidFill>
                <a:schemeClr val="dk1"/>
              </a:solidFill>
              <a:effectLst/>
              <a:latin typeface="+mn-lt"/>
              <a:ea typeface="+mn-ea"/>
              <a:cs typeface="+mn-cs"/>
            </a:rPr>
            <a:t>％と比較すると△</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ポイント減少した。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全国平均</a:t>
          </a:r>
          <a:r>
            <a:rPr lang="en-US" altLang="ja-JP" sz="1100" b="0" i="0" baseline="0">
              <a:solidFill>
                <a:schemeClr val="dk1"/>
              </a:solidFill>
              <a:effectLst/>
              <a:latin typeface="+mn-lt"/>
              <a:ea typeface="+mn-ea"/>
              <a:cs typeface="+mn-cs"/>
            </a:rPr>
            <a:t>12.0</a:t>
          </a:r>
          <a:r>
            <a:rPr lang="ja-JP" altLang="ja-JP" sz="1100" b="0" i="0" baseline="0">
              <a:solidFill>
                <a:schemeClr val="dk1"/>
              </a:solidFill>
              <a:effectLst/>
              <a:latin typeface="+mn-lt"/>
              <a:ea typeface="+mn-ea"/>
              <a:cs typeface="+mn-cs"/>
            </a:rPr>
            <a:t>％及び県平均</a:t>
          </a:r>
          <a:r>
            <a:rPr lang="en-US" altLang="ja-JP" sz="1100" b="0" i="0" baseline="0">
              <a:solidFill>
                <a:schemeClr val="dk1"/>
              </a:solidFill>
              <a:effectLst/>
              <a:latin typeface="+mn-lt"/>
              <a:ea typeface="+mn-ea"/>
              <a:cs typeface="+mn-cs"/>
            </a:rPr>
            <a:t>10.6</a:t>
          </a:r>
          <a:r>
            <a:rPr lang="ja-JP" altLang="ja-JP" sz="1100" b="0" i="0" baseline="0">
              <a:solidFill>
                <a:schemeClr val="dk1"/>
              </a:solidFill>
              <a:effectLst/>
              <a:latin typeface="+mn-lt"/>
              <a:ea typeface="+mn-ea"/>
              <a:cs typeface="+mn-cs"/>
            </a:rPr>
            <a:t>％を下回っており、類似団体とも同程度の水準にあるため、今後も、経費維持に努める。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161290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2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24130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28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24130</xdr:rowOff>
    </xdr:from>
    <xdr:to>
      <xdr:col>19</xdr:col>
      <xdr:colOff>187325</xdr:colOff>
      <xdr:row>59</xdr:row>
      <xdr:rowOff>161290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9678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30480</xdr:rowOff>
    </xdr:from>
    <xdr:to>
      <xdr:col>20</xdr:col>
      <xdr:colOff>38100</xdr:colOff>
      <xdr:row>58</xdr:row>
      <xdr:rowOff>132080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116857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161290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185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144780</xdr:rowOff>
    </xdr:from>
    <xdr:to>
      <xdr:col>15</xdr:col>
      <xdr:colOff>149225</xdr:colOff>
      <xdr:row>59</xdr:row>
      <xdr:rowOff>74930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85107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5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59</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56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144780</xdr:rowOff>
    </xdr:from>
    <xdr:to>
      <xdr:col>20</xdr:col>
      <xdr:colOff>38100</xdr:colOff>
      <xdr:row>57</xdr:row>
      <xdr:rowOff>74930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110490</xdr:rowOff>
    </xdr:from>
    <xdr:to>
      <xdr:col>15</xdr:col>
      <xdr:colOff>149225</xdr:colOff>
      <xdr:row>60</xdr:row>
      <xdr:rowOff>40640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25417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その他については、国民健康保険、介護保険、小規模下水道事業など特別会計への繰出金が主なものである。経常収支比率は、類似団体、全国及び県平均を共に下回って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、今後も経費節減、料金の見直しなどを行い、公営企業会計にあっては、独立採算の原則に</a:t>
          </a:r>
          <a:r>
            <a:rPr lang="ja-JP" altLang="en-US" sz="1100" b="0" i="0" baseline="0">
              <a:solidFill>
                <a:schemeClr val="dk1"/>
              </a:solidFill>
              <a:effectLst/>
              <a:latin typeface="+mn-lt"/>
              <a:ea typeface="+mn-ea"/>
              <a:cs typeface="+mn-cs"/>
            </a:rPr>
            <a:t>より財政</a:t>
          </a:r>
          <a:r>
            <a:rPr lang="ja-JP" altLang="ja-JP" sz="1100" b="0" i="0" baseline="0">
              <a:solidFill>
                <a:schemeClr val="dk1"/>
              </a:solidFill>
              <a:effectLst/>
              <a:latin typeface="+mn-lt"/>
              <a:ea typeface="+mn-ea"/>
              <a:cs typeface="+mn-cs"/>
            </a:rPr>
            <a:t>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62</xdr:row>
      <xdr:rowOff>12700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51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69850</xdr:rowOff>
    </xdr:from>
    <xdr:to>
      <xdr:col>82</xdr:col>
      <xdr:colOff>107950</xdr:colOff>
      <xdr:row>56</xdr:row>
      <xdr:rowOff>50800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32815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67327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95250</xdr:rowOff>
    </xdr:from>
    <xdr:to>
      <xdr:col>82</xdr:col>
      <xdr:colOff>158750</xdr:colOff>
      <xdr:row>57</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xdr:rowOff>
    </xdr:from>
    <xdr:to>
      <xdr:col>78</xdr:col>
      <xdr:colOff>69850</xdr:colOff>
      <xdr:row>56</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4424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31750</xdr:rowOff>
    </xdr:from>
    <xdr:to>
      <xdr:col>73</xdr:col>
      <xdr:colOff>180975</xdr:colOff>
      <xdr:row>55</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2900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165100</xdr:rowOff>
    </xdr:from>
    <xdr:to>
      <xdr:col>69</xdr:col>
      <xdr:colOff>92075</xdr:colOff>
      <xdr:row>54</xdr:row>
      <xdr:rowOff>31750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0805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19050</xdr:rowOff>
    </xdr:from>
    <xdr:to>
      <xdr:col>82</xdr:col>
      <xdr:colOff>158750</xdr:colOff>
      <xdr:row>54</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99077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18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133350</xdr:rowOff>
    </xdr:from>
    <xdr:to>
      <xdr:col>74</xdr:col>
      <xdr:colOff>31750</xdr:colOff>
      <xdr:row>55</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73677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152400</xdr:rowOff>
    </xdr:from>
    <xdr:to>
      <xdr:col>69</xdr:col>
      <xdr:colOff>142875</xdr:colOff>
      <xdr:row>54</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92727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114300</xdr:rowOff>
    </xdr:from>
    <xdr:to>
      <xdr:col>65</xdr:col>
      <xdr:colOff>53975</xdr:colOff>
      <xdr:row>53</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補助費に係る経常収支比率は</a:t>
          </a:r>
          <a:r>
            <a:rPr lang="en-US" altLang="ja-JP" sz="1100" b="0" i="0" baseline="0">
              <a:solidFill>
                <a:schemeClr val="dk1"/>
              </a:solidFill>
              <a:effectLst/>
              <a:latin typeface="+mn-lt"/>
              <a:ea typeface="+mn-ea"/>
              <a:cs typeface="+mn-cs"/>
            </a:rPr>
            <a:t>9.5</a:t>
          </a:r>
          <a:r>
            <a:rPr lang="ja-JP" altLang="ja-JP" sz="1100" b="0" i="0" baseline="0">
              <a:solidFill>
                <a:schemeClr val="dk1"/>
              </a:solidFill>
              <a:effectLst/>
              <a:latin typeface="+mn-lt"/>
              <a:ea typeface="+mn-ea"/>
              <a:cs typeface="+mn-cs"/>
            </a:rPr>
            <a:t>％で、類似団体平均を下回っているが、令和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年度と比較すると、各種事業負担金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ふるさと寄附金事業</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などは増加</a:t>
          </a:r>
          <a:r>
            <a:rPr lang="ja-JP" altLang="en-US" sz="1100" b="0" i="0" baseline="0">
              <a:solidFill>
                <a:schemeClr val="dk1"/>
              </a:solidFill>
              <a:effectLst/>
              <a:latin typeface="+mn-lt"/>
              <a:ea typeface="+mn-ea"/>
              <a:cs typeface="+mn-cs"/>
            </a:rPr>
            <a:t>はあるものの</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コロナによる特別定額給付金等の減額により△</a:t>
          </a:r>
          <a:r>
            <a:rPr lang="en-US" altLang="ja-JP" sz="1100" b="0" i="0" baseline="0">
              <a:solidFill>
                <a:schemeClr val="dk1"/>
              </a:solidFill>
              <a:effectLst/>
              <a:latin typeface="+mn-lt"/>
              <a:ea typeface="+mn-ea"/>
              <a:cs typeface="+mn-cs"/>
            </a:rPr>
            <a:t>2,258,068</a:t>
          </a:r>
          <a:r>
            <a:rPr lang="ja-JP" altLang="ja-JP" sz="1100" b="0" i="0" baseline="0">
              <a:solidFill>
                <a:schemeClr val="dk1"/>
              </a:solidFill>
              <a:effectLst/>
              <a:latin typeface="+mn-lt"/>
              <a:ea typeface="+mn-ea"/>
              <a:cs typeface="+mn-cs"/>
            </a:rPr>
            <a:t>千円、経常収支比率で</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今後も、補助金の適正化に努め、その必要性、費用対効果について十分精査し、比率上昇の抑制に努める。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42</xdr:row>
      <xdr:rowOff>18143</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603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161670</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18143</xdr:rowOff>
    </xdr:from>
    <xdr:to>
      <xdr:col>82</xdr:col>
      <xdr:colOff>196850</xdr:colOff>
      <xdr:row>42</xdr:row>
      <xdr:rowOff>18143</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148772</xdr:rowOff>
    </xdr:from>
    <xdr:to>
      <xdr:col>82</xdr:col>
      <xdr:colOff>107950</xdr:colOff>
      <xdr:row>36</xdr:row>
      <xdr:rowOff>1814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978072"/>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12899</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151493</xdr:rowOff>
    </xdr:from>
    <xdr:to>
      <xdr:col>78</xdr:col>
      <xdr:colOff>69850</xdr:colOff>
      <xdr:row>36</xdr:row>
      <xdr:rowOff>1814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152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95250</xdr:rowOff>
    </xdr:from>
    <xdr:to>
      <xdr:col>78</xdr:col>
      <xdr:colOff>120650</xdr:colOff>
      <xdr:row>38</xdr:row>
      <xdr:rowOff>25400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10177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53522</xdr:rowOff>
    </xdr:from>
    <xdr:to>
      <xdr:col>73</xdr:col>
      <xdr:colOff>180975</xdr:colOff>
      <xdr:row>35</xdr:row>
      <xdr:rowOff>151493</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054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29936</xdr:rowOff>
    </xdr:from>
    <xdr:to>
      <xdr:col>74</xdr:col>
      <xdr:colOff>31750</xdr:colOff>
      <xdr:row>37</xdr:row>
      <xdr:rowOff>131536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116312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170543</xdr:rowOff>
    </xdr:from>
    <xdr:to>
      <xdr:col>69</xdr:col>
      <xdr:colOff>92075</xdr:colOff>
      <xdr:row>35</xdr:row>
      <xdr:rowOff>53522</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999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59872</xdr:rowOff>
    </xdr:from>
    <xdr:to>
      <xdr:col>69</xdr:col>
      <xdr:colOff>142875</xdr:colOff>
      <xdr:row>36</xdr:row>
      <xdr:rowOff>161472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146249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51707</xdr:rowOff>
    </xdr:from>
    <xdr:to>
      <xdr:col>65</xdr:col>
      <xdr:colOff>53975</xdr:colOff>
      <xdr:row>37</xdr:row>
      <xdr:rowOff>153307</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138084</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97972</xdr:rowOff>
    </xdr:from>
    <xdr:to>
      <xdr:col>82</xdr:col>
      <xdr:colOff>158750</xdr:colOff>
      <xdr:row>35</xdr:row>
      <xdr:rowOff>28122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114499</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122464</xdr:rowOff>
    </xdr:from>
    <xdr:to>
      <xdr:col>78</xdr:col>
      <xdr:colOff>120650</xdr:colOff>
      <xdr:row>36</xdr:row>
      <xdr:rowOff>52614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62791</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100693</xdr:rowOff>
    </xdr:from>
    <xdr:to>
      <xdr:col>74</xdr:col>
      <xdr:colOff>31750</xdr:colOff>
      <xdr:row>36</xdr:row>
      <xdr:rowOff>30843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41020</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2722</xdr:rowOff>
    </xdr:from>
    <xdr:to>
      <xdr:col>69</xdr:col>
      <xdr:colOff>142875</xdr:colOff>
      <xdr:row>35</xdr:row>
      <xdr:rowOff>104322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114499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119743</xdr:rowOff>
    </xdr:from>
    <xdr:to>
      <xdr:col>65</xdr:col>
      <xdr:colOff>53975</xdr:colOff>
      <xdr:row>35</xdr:row>
      <xdr:rowOff>49893</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60070</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400"/>
            </a:lnSpc>
          </a:pPr>
          <a:r>
            <a:rPr lang="ja-JP" altLang="ja-JP" sz="1100" b="0" i="0" baseline="0">
              <a:solidFill>
                <a:schemeClr val="dk1"/>
              </a:solidFill>
              <a:effectLst/>
              <a:latin typeface="+mn-lt"/>
              <a:ea typeface="+mn-ea"/>
              <a:cs typeface="+mn-cs"/>
            </a:rPr>
            <a:t>　公債費の経常収支比率は</a:t>
          </a:r>
          <a:r>
            <a:rPr lang="en-US" altLang="ja-JP" sz="1100" b="0" i="0" baseline="0">
              <a:solidFill>
                <a:schemeClr val="dk1"/>
              </a:solidFill>
              <a:effectLst/>
              <a:latin typeface="+mn-lt"/>
              <a:ea typeface="+mn-ea"/>
              <a:cs typeface="+mn-cs"/>
            </a:rPr>
            <a:t>24.5</a:t>
          </a:r>
          <a:r>
            <a:rPr lang="ja-JP" altLang="ja-JP" sz="1100" b="0" i="0" baseline="0">
              <a:solidFill>
                <a:schemeClr val="dk1"/>
              </a:solidFill>
              <a:effectLst/>
              <a:latin typeface="+mn-lt"/>
              <a:ea typeface="+mn-ea"/>
              <a:cs typeface="+mn-cs"/>
            </a:rPr>
            <a:t>％で、全国平均</a:t>
          </a:r>
          <a:r>
            <a:rPr lang="en-US" altLang="ja-JP" sz="1100" b="0" i="0" baseline="0">
              <a:solidFill>
                <a:schemeClr val="dk1"/>
              </a:solidFill>
              <a:effectLst/>
              <a:latin typeface="+mn-lt"/>
              <a:ea typeface="+mn-ea"/>
              <a:cs typeface="+mn-cs"/>
            </a:rPr>
            <a:t>15.7</a:t>
          </a:r>
          <a:r>
            <a:rPr lang="ja-JP" altLang="ja-JP" sz="1100" b="0" i="0" baseline="0">
              <a:solidFill>
                <a:schemeClr val="dk1"/>
              </a:solidFill>
              <a:effectLst/>
              <a:latin typeface="+mn-lt"/>
              <a:ea typeface="+mn-ea"/>
              <a:cs typeface="+mn-cs"/>
            </a:rPr>
            <a:t>％及び県平均</a:t>
          </a:r>
          <a:r>
            <a:rPr lang="en-US" altLang="ja-JP" sz="1100" b="0" i="0" baseline="0">
              <a:solidFill>
                <a:schemeClr val="dk1"/>
              </a:solidFill>
              <a:effectLst/>
              <a:latin typeface="+mn-lt"/>
              <a:ea typeface="+mn-ea"/>
              <a:cs typeface="+mn-cs"/>
            </a:rPr>
            <a:t>17.2</a:t>
          </a:r>
          <a:r>
            <a:rPr lang="ja-JP" altLang="ja-JP" sz="1100" b="0" i="0" baseline="0">
              <a:solidFill>
                <a:schemeClr val="dk1"/>
              </a:solidFill>
              <a:effectLst/>
              <a:latin typeface="+mn-lt"/>
              <a:ea typeface="+mn-ea"/>
              <a:cs typeface="+mn-cs"/>
            </a:rPr>
            <a:t>％を大きく上回っており、類似団体平均</a:t>
          </a:r>
          <a:r>
            <a:rPr lang="en-US" altLang="ja-JP" sz="1100" b="0" i="0" baseline="0">
              <a:solidFill>
                <a:schemeClr val="dk1"/>
              </a:solidFill>
              <a:effectLst/>
              <a:latin typeface="+mn-lt"/>
              <a:ea typeface="+mn-ea"/>
              <a:cs typeface="+mn-cs"/>
            </a:rPr>
            <a:t>17.2</a:t>
          </a:r>
          <a:r>
            <a:rPr lang="ja-JP" altLang="ja-JP" sz="1100" b="0" i="0" baseline="0">
              <a:solidFill>
                <a:schemeClr val="dk1"/>
              </a:solidFill>
              <a:effectLst/>
              <a:latin typeface="+mn-lt"/>
              <a:ea typeface="+mn-ea"/>
              <a:cs typeface="+mn-cs"/>
            </a:rPr>
            <a:t>％と比較しても高くなっている。</a:t>
          </a:r>
          <a:endParaRPr lang="ja-JP" altLang="ja-JP" sz="1400">
            <a:effectLst/>
          </a:endParaRPr>
        </a:p>
        <a:p>
          <a:pPr eaLnBrk="1" fontAlgn="auto" latinLnBrk="0" hangingPunct="1">
            <a:lnSpc>
              <a:spcPts val="1400"/>
            </a:lnSpc>
          </a:pPr>
          <a:r>
            <a:rPr lang="ja-JP" altLang="ja-JP" sz="1100" b="0" i="0" baseline="0">
              <a:solidFill>
                <a:schemeClr val="dk1"/>
              </a:solidFill>
              <a:effectLst/>
              <a:latin typeface="+mn-lt"/>
              <a:ea typeface="+mn-ea"/>
              <a:cs typeface="+mn-cs"/>
            </a:rPr>
            <a:t>　地方債を伴う事業については、特に緊急性・重要性を考慮しながら優先順位をつけて計画的な実施に努めており、地方債残高は合併当初と比較すると、約</a:t>
          </a:r>
          <a:r>
            <a:rPr lang="en-US" altLang="ja-JP" sz="1100" b="0" i="0" baseline="0">
              <a:solidFill>
                <a:schemeClr val="dk1"/>
              </a:solidFill>
              <a:effectLst/>
              <a:latin typeface="+mn-lt"/>
              <a:ea typeface="+mn-ea"/>
              <a:cs typeface="+mn-cs"/>
            </a:rPr>
            <a:t>98</a:t>
          </a:r>
          <a:r>
            <a:rPr lang="ja-JP" altLang="ja-JP" sz="1100" b="0" i="0" baseline="0">
              <a:solidFill>
                <a:schemeClr val="dk1"/>
              </a:solidFill>
              <a:effectLst/>
              <a:latin typeface="+mn-lt"/>
              <a:ea typeface="+mn-ea"/>
              <a:cs typeface="+mn-cs"/>
            </a:rPr>
            <a:t>億円減少（</a:t>
          </a:r>
          <a:r>
            <a:rPr lang="en-US" altLang="ja-JP" sz="1100" b="0" i="0" baseline="0">
              <a:solidFill>
                <a:schemeClr val="dk1"/>
              </a:solidFill>
              <a:effectLst/>
              <a:latin typeface="+mn-lt"/>
              <a:ea typeface="+mn-ea"/>
              <a:cs typeface="+mn-cs"/>
            </a:rPr>
            <a:t>26,772,978</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16,914,843</a:t>
          </a:r>
          <a:r>
            <a:rPr lang="ja-JP" altLang="en-US" sz="1100" b="0" i="0" baseline="0">
              <a:solidFill>
                <a:schemeClr val="dk1"/>
              </a:solidFill>
              <a:effectLst/>
              <a:latin typeface="+mn-lt"/>
              <a:ea typeface="+mn-ea"/>
              <a:cs typeface="+mn-cs"/>
            </a:rPr>
            <a:t>千</a:t>
          </a:r>
          <a:r>
            <a:rPr lang="ja-JP" altLang="ja-JP" sz="1100" b="0" i="0" baseline="0">
              <a:solidFill>
                <a:schemeClr val="dk1"/>
              </a:solidFill>
              <a:effectLst/>
              <a:latin typeface="+mn-lt"/>
              <a:ea typeface="+mn-ea"/>
              <a:cs typeface="+mn-cs"/>
            </a:rPr>
            <a:t>円）している。また、大型ハコモノ建設にも目途がつき、今後は減少していく見込みであるが、引き続き、選択と集中による投資的経費の縮減を図るなど、将来に負担を残さないよう</a:t>
          </a:r>
          <a:r>
            <a:rPr lang="ja-JP" altLang="en-US" sz="1100" b="0" i="0" baseline="0">
              <a:solidFill>
                <a:schemeClr val="dk1"/>
              </a:solidFill>
              <a:effectLst/>
              <a:latin typeface="+mn-lt"/>
              <a:ea typeface="+mn-ea"/>
              <a:cs typeface="+mn-cs"/>
            </a:rPr>
            <a:t>な</a:t>
          </a:r>
          <a:r>
            <a:rPr lang="ja-JP" altLang="ja-JP" sz="1100" b="0" i="0" baseline="0">
              <a:solidFill>
                <a:schemeClr val="dk1"/>
              </a:solidFill>
              <a:effectLst/>
              <a:latin typeface="+mn-lt"/>
              <a:ea typeface="+mn-ea"/>
              <a:cs typeface="+mn-cs"/>
            </a:rPr>
            <a:t>財政運営を行う。</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23585</xdr:rowOff>
    </xdr:from>
    <xdr:to>
      <xdr:col>24</xdr:col>
      <xdr:colOff>25400</xdr:colOff>
      <xdr:row>80</xdr:row>
      <xdr:rowOff>99786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367985"/>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71863</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78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99786</xdr:rowOff>
    </xdr:from>
    <xdr:to>
      <xdr:col>24</xdr:col>
      <xdr:colOff>114300</xdr:colOff>
      <xdr:row>80</xdr:row>
      <xdr:rowOff>99786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815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109962</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23585</xdr:rowOff>
    </xdr:from>
    <xdr:to>
      <xdr:col>24</xdr:col>
      <xdr:colOff>114300</xdr:colOff>
      <xdr:row>72</xdr:row>
      <xdr:rowOff>23585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99786</xdr:rowOff>
    </xdr:from>
    <xdr:to>
      <xdr:col>24</xdr:col>
      <xdr:colOff>25400</xdr:colOff>
      <xdr:row>81</xdr:row>
      <xdr:rowOff>91621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815786"/>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128105</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281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111578</xdr:rowOff>
    </xdr:from>
    <xdr:to>
      <xdr:col>24</xdr:col>
      <xdr:colOff>76200</xdr:colOff>
      <xdr:row>76</xdr:row>
      <xdr:rowOff>41728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121557</xdr:rowOff>
    </xdr:from>
    <xdr:to>
      <xdr:col>19</xdr:col>
      <xdr:colOff>187325</xdr:colOff>
      <xdr:row>81</xdr:row>
      <xdr:rowOff>91621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8375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107950</xdr:rowOff>
    </xdr:from>
    <xdr:to>
      <xdr:col>15</xdr:col>
      <xdr:colOff>98425</xdr:colOff>
      <xdr:row>80</xdr:row>
      <xdr:rowOff>121557</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6525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155320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107950</xdr:rowOff>
    </xdr:from>
    <xdr:to>
      <xdr:col>11</xdr:col>
      <xdr:colOff>9525</xdr:colOff>
      <xdr:row>80</xdr:row>
      <xdr:rowOff>78014</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6525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21771</xdr:rowOff>
    </xdr:from>
    <xdr:to>
      <xdr:col>11</xdr:col>
      <xdr:colOff>60325</xdr:colOff>
      <xdr:row>78</xdr:row>
      <xdr:rowOff>123371</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133548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166206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48986</xdr:rowOff>
    </xdr:from>
    <xdr:to>
      <xdr:col>24</xdr:col>
      <xdr:colOff>76200</xdr:colOff>
      <xdr:row>80</xdr:row>
      <xdr:rowOff>150586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129013</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67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40821</xdr:rowOff>
    </xdr:from>
    <xdr:to>
      <xdr:col>20</xdr:col>
      <xdr:colOff>38100</xdr:colOff>
      <xdr:row>81</xdr:row>
      <xdr:rowOff>142421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127198</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4014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70757</xdr:rowOff>
    </xdr:from>
    <xdr:to>
      <xdr:col>15</xdr:col>
      <xdr:colOff>149225</xdr:colOff>
      <xdr:row>81</xdr:row>
      <xdr:rowOff>907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157134</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8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57150</xdr:rowOff>
    </xdr:from>
    <xdr:to>
      <xdr:col>11</xdr:col>
      <xdr:colOff>60325</xdr:colOff>
      <xdr:row>79</xdr:row>
      <xdr:rowOff>158750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143527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27214</xdr:rowOff>
    </xdr:from>
    <xdr:to>
      <xdr:col>6</xdr:col>
      <xdr:colOff>171450</xdr:colOff>
      <xdr:row>80</xdr:row>
      <xdr:rowOff>128814</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113591</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公債費以外の経費に係る経常収支比率は、類似団体、全国及び県平均を共に下回っている。比率を押し上げる要因としては、人件費、物件費が主なものである。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人件費については、職員の定員管理や給与の適正化、物件費については、施設の統廃合や更なる経費節減に努め、比率上昇の抑制に努める。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102507</xdr:rowOff>
    </xdr:from>
    <xdr:to>
      <xdr:col>82</xdr:col>
      <xdr:colOff>107950</xdr:colOff>
      <xdr:row>82</xdr:row>
      <xdr:rowOff>105229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6183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77306</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4136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105229</xdr:rowOff>
    </xdr:from>
    <xdr:to>
      <xdr:col>82</xdr:col>
      <xdr:colOff>196850</xdr:colOff>
      <xdr:row>82</xdr:row>
      <xdr:rowOff>105229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416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17434</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102507</xdr:rowOff>
    </xdr:from>
    <xdr:to>
      <xdr:col>82</xdr:col>
      <xdr:colOff>196850</xdr:colOff>
      <xdr:row>73</xdr:row>
      <xdr:rowOff>102507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58964</xdr:rowOff>
    </xdr:from>
    <xdr:to>
      <xdr:col>82</xdr:col>
      <xdr:colOff>107950</xdr:colOff>
      <xdr:row>81</xdr:row>
      <xdr:rowOff>37193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260614"/>
          <a:ext cx="838200" cy="66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56441</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84364</xdr:rowOff>
    </xdr:from>
    <xdr:to>
      <xdr:col>82</xdr:col>
      <xdr:colOff>158750</xdr:colOff>
      <xdr:row>78</xdr:row>
      <xdr:rowOff>14514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99786</xdr:rowOff>
    </xdr:from>
    <xdr:to>
      <xdr:col>78</xdr:col>
      <xdr:colOff>69850</xdr:colOff>
      <xdr:row>81</xdr:row>
      <xdr:rowOff>37193</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815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5443</xdr:rowOff>
    </xdr:from>
    <xdr:to>
      <xdr:col>78</xdr:col>
      <xdr:colOff>120650</xdr:colOff>
      <xdr:row>80</xdr:row>
      <xdr:rowOff>107043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117220</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9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31750</xdr:rowOff>
    </xdr:from>
    <xdr:to>
      <xdr:col>73</xdr:col>
      <xdr:colOff>180975</xdr:colOff>
      <xdr:row>80</xdr:row>
      <xdr:rowOff>99786</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576300"/>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81</xdr:row>
      <xdr:rowOff>19050</xdr:rowOff>
    </xdr:from>
    <xdr:to>
      <xdr:col>74</xdr:col>
      <xdr:colOff>31750</xdr:colOff>
      <xdr:row>81</xdr:row>
      <xdr:rowOff>120650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90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105427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4536</xdr:rowOff>
    </xdr:from>
    <xdr:to>
      <xdr:col>69</xdr:col>
      <xdr:colOff>92075</xdr:colOff>
      <xdr:row>79</xdr:row>
      <xdr:rowOff>31750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206186"/>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80</xdr:row>
      <xdr:rowOff>38100</xdr:rowOff>
    </xdr:from>
    <xdr:to>
      <xdr:col>69</xdr:col>
      <xdr:colOff>142875</xdr:colOff>
      <xdr:row>80</xdr:row>
      <xdr:rowOff>139700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124477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46264</xdr:rowOff>
    </xdr:from>
    <xdr:to>
      <xdr:col>65</xdr:col>
      <xdr:colOff>53975</xdr:colOff>
      <xdr:row>79</xdr:row>
      <xdr:rowOff>147864</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132641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8164</xdr:rowOff>
    </xdr:from>
    <xdr:to>
      <xdr:col>82</xdr:col>
      <xdr:colOff>158750</xdr:colOff>
      <xdr:row>77</xdr:row>
      <xdr:rowOff>109764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24691</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157843</xdr:rowOff>
    </xdr:from>
    <xdr:to>
      <xdr:col>78</xdr:col>
      <xdr:colOff>120650</xdr:colOff>
      <xdr:row>81</xdr:row>
      <xdr:rowOff>87993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72770</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96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48986</xdr:rowOff>
    </xdr:from>
    <xdr:to>
      <xdr:col>74</xdr:col>
      <xdr:colOff>31750</xdr:colOff>
      <xdr:row>80</xdr:row>
      <xdr:rowOff>150586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160763</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53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152400</xdr:rowOff>
    </xdr:from>
    <xdr:to>
      <xdr:col>69</xdr:col>
      <xdr:colOff>142875</xdr:colOff>
      <xdr:row>79</xdr:row>
      <xdr:rowOff>82550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125186</xdr:rowOff>
    </xdr:from>
    <xdr:to>
      <xdr:col>65</xdr:col>
      <xdr:colOff>53975</xdr:colOff>
      <xdr:row>77</xdr:row>
      <xdr:rowOff>55336</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65512</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29312</xdr:rowOff>
    </xdr:from>
    <xdr:to>
      <xdr:col>29</xdr:col>
      <xdr:colOff>127000</xdr:colOff>
      <xdr:row>20</xdr:row>
      <xdr:rowOff>112388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4337"/>
          <a:ext cx="0" cy="14546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84465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112388</xdr:rowOff>
    </xdr:from>
    <xdr:to>
      <xdr:col>30</xdr:col>
      <xdr:colOff>25400</xdr:colOff>
      <xdr:row>20</xdr:row>
      <xdr:rowOff>112388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9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115689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29312</xdr:rowOff>
    </xdr:from>
    <xdr:to>
      <xdr:col>30</xdr:col>
      <xdr:colOff>25400</xdr:colOff>
      <xdr:row>12</xdr:row>
      <xdr:rowOff>29312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43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29312</xdr:rowOff>
    </xdr:from>
    <xdr:to>
      <xdr:col>29</xdr:col>
      <xdr:colOff>127000</xdr:colOff>
      <xdr:row>12</xdr:row>
      <xdr:rowOff>148355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134337"/>
          <a:ext cx="647700" cy="119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136745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2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164668</xdr:rowOff>
    </xdr:from>
    <xdr:to>
      <xdr:col>29</xdr:col>
      <xdr:colOff>177800</xdr:colOff>
      <xdr:row>17</xdr:row>
      <xdr:rowOff>94818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5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148355</xdr:rowOff>
    </xdr:from>
    <xdr:to>
      <xdr:col>26</xdr:col>
      <xdr:colOff>50800</xdr:colOff>
      <xdr:row>14</xdr:row>
      <xdr:rowOff>113303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253380"/>
          <a:ext cx="698500" cy="307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111804</xdr:rowOff>
    </xdr:from>
    <xdr:to>
      <xdr:col>26</xdr:col>
      <xdr:colOff>101600</xdr:colOff>
      <xdr:row>18</xdr:row>
      <xdr:rowOff>41954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740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26731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60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113303</xdr:rowOff>
    </xdr:from>
    <xdr:to>
      <xdr:col>22</xdr:col>
      <xdr:colOff>114300</xdr:colOff>
      <xdr:row>15</xdr:row>
      <xdr:rowOff>13538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61228"/>
          <a:ext cx="698500" cy="71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31585</xdr:rowOff>
    </xdr:from>
    <xdr:to>
      <xdr:col>22</xdr:col>
      <xdr:colOff>165100</xdr:colOff>
      <xdr:row>18</xdr:row>
      <xdr:rowOff>133185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65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117962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5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13538</xdr:rowOff>
    </xdr:from>
    <xdr:to>
      <xdr:col>18</xdr:col>
      <xdr:colOff>177800</xdr:colOff>
      <xdr:row>15</xdr:row>
      <xdr:rowOff>15443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32913"/>
          <a:ext cx="698500" cy="1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74581</xdr:rowOff>
    </xdr:from>
    <xdr:to>
      <xdr:col>19</xdr:col>
      <xdr:colOff>38100</xdr:colOff>
      <xdr:row>19</xdr:row>
      <xdr:rowOff>4731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208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160958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9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120872</xdr:rowOff>
    </xdr:from>
    <xdr:to>
      <xdr:col>15</xdr:col>
      <xdr:colOff>101600</xdr:colOff>
      <xdr:row>19</xdr:row>
      <xdr:rowOff>51022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2545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35799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34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149962</xdr:rowOff>
    </xdr:from>
    <xdr:to>
      <xdr:col>29</xdr:col>
      <xdr:colOff>177800</xdr:colOff>
      <xdr:row>12</xdr:row>
      <xdr:rowOff>80112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083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96639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3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97555</xdr:rowOff>
    </xdr:from>
    <xdr:to>
      <xdr:col>26</xdr:col>
      <xdr:colOff>101600</xdr:colOff>
      <xdr:row>13</xdr:row>
      <xdr:rowOff>27705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02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37882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7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62503</xdr:rowOff>
    </xdr:from>
    <xdr:to>
      <xdr:col>22</xdr:col>
      <xdr:colOff>165100</xdr:colOff>
      <xdr:row>14</xdr:row>
      <xdr:rowOff>164103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10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2830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134188</xdr:rowOff>
    </xdr:from>
    <xdr:to>
      <xdr:col>19</xdr:col>
      <xdr:colOff>38100</xdr:colOff>
      <xdr:row>15</xdr:row>
      <xdr:rowOff>64338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8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74515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5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136093</xdr:rowOff>
    </xdr:from>
    <xdr:to>
      <xdr:col>15</xdr:col>
      <xdr:colOff>101600</xdr:colOff>
      <xdr:row>15</xdr:row>
      <xdr:rowOff>66243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84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76420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5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256420</xdr:rowOff>
    </xdr:from>
    <xdr:to>
      <xdr:col>29</xdr:col>
      <xdr:colOff>127000</xdr:colOff>
      <xdr:row>39</xdr:row>
      <xdr:rowOff>35430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80970"/>
          <a:ext cx="0" cy="14935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7507</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64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35430</xdr:rowOff>
    </xdr:from>
    <xdr:to>
      <xdr:col>30</xdr:col>
      <xdr:colOff>25400</xdr:colOff>
      <xdr:row>39</xdr:row>
      <xdr:rowOff>35430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674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171347</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256420</xdr:rowOff>
    </xdr:from>
    <xdr:to>
      <xdr:col>30</xdr:col>
      <xdr:colOff>25400</xdr:colOff>
      <xdr:row>33</xdr:row>
      <xdr:rowOff>256420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809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128470</xdr:rowOff>
    </xdr:from>
    <xdr:to>
      <xdr:col>29</xdr:col>
      <xdr:colOff>127000</xdr:colOff>
      <xdr:row>35</xdr:row>
      <xdr:rowOff>214130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738820"/>
          <a:ext cx="647700" cy="85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291671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02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319594</xdr:rowOff>
    </xdr:from>
    <xdr:to>
      <xdr:col>29</xdr:col>
      <xdr:colOff>177800</xdr:colOff>
      <xdr:row>36</xdr:row>
      <xdr:rowOff>78294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92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214130</xdr:rowOff>
    </xdr:from>
    <xdr:to>
      <xdr:col>26</xdr:col>
      <xdr:colOff>50800</xdr:colOff>
      <xdr:row>35</xdr:row>
      <xdr:rowOff>330160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24480"/>
          <a:ext cx="698500" cy="116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338437</xdr:rowOff>
    </xdr:from>
    <xdr:to>
      <xdr:col>26</xdr:col>
      <xdr:colOff>101600</xdr:colOff>
      <xdr:row>36</xdr:row>
      <xdr:rowOff>97137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94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81914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03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330160</xdr:rowOff>
    </xdr:from>
    <xdr:to>
      <xdr:col>22</xdr:col>
      <xdr:colOff>114300</xdr:colOff>
      <xdr:row>37</xdr:row>
      <xdr:rowOff>64788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40510"/>
          <a:ext cx="698500" cy="248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335857</xdr:rowOff>
    </xdr:from>
    <xdr:to>
      <xdr:col>22</xdr:col>
      <xdr:colOff>165100</xdr:colOff>
      <xdr:row>36</xdr:row>
      <xdr:rowOff>94557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946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79334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03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41765</xdr:rowOff>
    </xdr:from>
    <xdr:to>
      <xdr:col>18</xdr:col>
      <xdr:colOff>177800</xdr:colOff>
      <xdr:row>37</xdr:row>
      <xdr:rowOff>64788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166465"/>
          <a:ext cx="698500" cy="23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55039</xdr:rowOff>
    </xdr:from>
    <xdr:to>
      <xdr:col>19</xdr:col>
      <xdr:colOff>38100</xdr:colOff>
      <xdr:row>36</xdr:row>
      <xdr:rowOff>156639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082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166816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77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12160</xdr:rowOff>
    </xdr:from>
    <xdr:to>
      <xdr:col>15</xdr:col>
      <xdr:colOff>101600</xdr:colOff>
      <xdr:row>36</xdr:row>
      <xdr:rowOff>113760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654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123937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7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77670</xdr:rowOff>
    </xdr:from>
    <xdr:to>
      <xdr:col>29</xdr:col>
      <xdr:colOff>177800</xdr:colOff>
      <xdr:row>35</xdr:row>
      <xdr:rowOff>179270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88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265647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3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163330</xdr:rowOff>
    </xdr:from>
    <xdr:to>
      <xdr:col>26</xdr:col>
      <xdr:colOff>101600</xdr:colOff>
      <xdr:row>35</xdr:row>
      <xdr:rowOff>264930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73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275107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279360</xdr:rowOff>
    </xdr:from>
    <xdr:to>
      <xdr:col>22</xdr:col>
      <xdr:colOff>165100</xdr:colOff>
      <xdr:row>36</xdr:row>
      <xdr:rowOff>38060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89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48237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65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13988</xdr:rowOff>
    </xdr:from>
    <xdr:to>
      <xdr:col>19</xdr:col>
      <xdr:colOff>38100</xdr:colOff>
      <xdr:row>37</xdr:row>
      <xdr:rowOff>115588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38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100365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2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162415</xdr:rowOff>
    </xdr:from>
    <xdr:to>
      <xdr:col>15</xdr:col>
      <xdr:colOff>101600</xdr:colOff>
      <xdr:row>37</xdr:row>
      <xdr:rowOff>92565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1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77342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0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20,052
19,958
238.99
17,443,149
16,566,543
769,537
9,807,105
16,914,843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57379</xdr:rowOff>
    </xdr:from>
    <xdr:to>
      <xdr:col>24</xdr:col>
      <xdr:colOff>62865</xdr:colOff>
      <xdr:row>38</xdr:row>
      <xdr:rowOff>137808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72329"/>
          <a:ext cx="1270" cy="128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141635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5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137808</xdr:rowOff>
    </xdr:from>
    <xdr:to>
      <xdr:col>24</xdr:col>
      <xdr:colOff>152400</xdr:colOff>
      <xdr:row>38</xdr:row>
      <xdr:rowOff>137808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2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4056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4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57379</xdr:rowOff>
    </xdr:from>
    <xdr:to>
      <xdr:col>24</xdr:col>
      <xdr:colOff>152400</xdr:colOff>
      <xdr:row>31</xdr:row>
      <xdr:rowOff>57379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7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57379</xdr:rowOff>
    </xdr:from>
    <xdr:to>
      <xdr:col>24</xdr:col>
      <xdr:colOff>63500</xdr:colOff>
      <xdr:row>31</xdr:row>
      <xdr:rowOff>152514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372329"/>
          <a:ext cx="838200" cy="9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165130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4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15253</xdr:rowOff>
    </xdr:from>
    <xdr:to>
      <xdr:col>24</xdr:col>
      <xdr:colOff>114300</xdr:colOff>
      <xdr:row>35</xdr:row>
      <xdr:rowOff>116853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152514</xdr:rowOff>
    </xdr:from>
    <xdr:to>
      <xdr:col>19</xdr:col>
      <xdr:colOff>177800</xdr:colOff>
      <xdr:row>34</xdr:row>
      <xdr:rowOff>19202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67464"/>
          <a:ext cx="889000" cy="38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70015</xdr:rowOff>
    </xdr:from>
    <xdr:to>
      <xdr:col>20</xdr:col>
      <xdr:colOff>38100</xdr:colOff>
      <xdr:row>36</xdr:row>
      <xdr:rowOff>165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7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162742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6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7798</xdr:rowOff>
    </xdr:from>
    <xdr:to>
      <xdr:col>15</xdr:col>
      <xdr:colOff>50800</xdr:colOff>
      <xdr:row>34</xdr:row>
      <xdr:rowOff>19202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837098"/>
          <a:ext cx="889000" cy="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2311</xdr:rowOff>
    </xdr:from>
    <xdr:to>
      <xdr:col>15</xdr:col>
      <xdr:colOff>101600</xdr:colOff>
      <xdr:row>36</xdr:row>
      <xdr:rowOff>103911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95038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6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7798</xdr:rowOff>
    </xdr:from>
    <xdr:to>
      <xdr:col>10</xdr:col>
      <xdr:colOff>114300</xdr:colOff>
      <xdr:row>34</xdr:row>
      <xdr:rowOff>36055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37098"/>
          <a:ext cx="889000" cy="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9347</xdr:rowOff>
    </xdr:from>
    <xdr:to>
      <xdr:col>10</xdr:col>
      <xdr:colOff>165100</xdr:colOff>
      <xdr:row>36</xdr:row>
      <xdr:rowOff>110947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102074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7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31953</xdr:rowOff>
    </xdr:from>
    <xdr:to>
      <xdr:col>6</xdr:col>
      <xdr:colOff>38100</xdr:colOff>
      <xdr:row>36</xdr:row>
      <xdr:rowOff>133553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124680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9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6579</xdr:rowOff>
    </xdr:from>
    <xdr:to>
      <xdr:col>24</xdr:col>
      <xdr:colOff>114300</xdr:colOff>
      <xdr:row>31</xdr:row>
      <xdr:rowOff>108179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32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131056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7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101714</xdr:rowOff>
    </xdr:from>
    <xdr:to>
      <xdr:col>20</xdr:col>
      <xdr:colOff>38100</xdr:colOff>
      <xdr:row>32</xdr:row>
      <xdr:rowOff>31864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1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48391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19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139852</xdr:rowOff>
    </xdr:from>
    <xdr:to>
      <xdr:col>15</xdr:col>
      <xdr:colOff>101600</xdr:colOff>
      <xdr:row>34</xdr:row>
      <xdr:rowOff>70002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86529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7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128448</xdr:rowOff>
    </xdr:from>
    <xdr:to>
      <xdr:col>10</xdr:col>
      <xdr:colOff>165100</xdr:colOff>
      <xdr:row>34</xdr:row>
      <xdr:rowOff>58598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8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75125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6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156705</xdr:rowOff>
    </xdr:from>
    <xdr:to>
      <xdr:col>6</xdr:col>
      <xdr:colOff>38100</xdr:colOff>
      <xdr:row>34</xdr:row>
      <xdr:rowOff>86855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1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103382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8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47085</xdr:rowOff>
    </xdr:from>
    <xdr:to>
      <xdr:col>24</xdr:col>
      <xdr:colOff>62865</xdr:colOff>
      <xdr:row>58</xdr:row>
      <xdr:rowOff>157966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19585"/>
          <a:ext cx="1270" cy="1482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161793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0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157966</xdr:rowOff>
    </xdr:from>
    <xdr:to>
      <xdr:col>24</xdr:col>
      <xdr:colOff>152400</xdr:colOff>
      <xdr:row>58</xdr:row>
      <xdr:rowOff>157966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0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165212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47085</xdr:rowOff>
    </xdr:from>
    <xdr:to>
      <xdr:col>24</xdr:col>
      <xdr:colOff>152400</xdr:colOff>
      <xdr:row>50</xdr:row>
      <xdr:rowOff>47085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1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17552</xdr:rowOff>
    </xdr:from>
    <xdr:to>
      <xdr:col>24</xdr:col>
      <xdr:colOff>63500</xdr:colOff>
      <xdr:row>57</xdr:row>
      <xdr:rowOff>14547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18752"/>
          <a:ext cx="838200" cy="16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134952</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932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112075</xdr:rowOff>
    </xdr:from>
    <xdr:to>
      <xdr:col>24</xdr:col>
      <xdr:colOff>114300</xdr:colOff>
      <xdr:row>56</xdr:row>
      <xdr:rowOff>42225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138317</xdr:rowOff>
    </xdr:from>
    <xdr:to>
      <xdr:col>19</xdr:col>
      <xdr:colOff>177800</xdr:colOff>
      <xdr:row>57</xdr:row>
      <xdr:rowOff>14547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739517"/>
          <a:ext cx="889000" cy="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69491</xdr:rowOff>
    </xdr:from>
    <xdr:to>
      <xdr:col>20</xdr:col>
      <xdr:colOff>38100</xdr:colOff>
      <xdr:row>56</xdr:row>
      <xdr:rowOff>171091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7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16168</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44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138317</xdr:rowOff>
    </xdr:from>
    <xdr:to>
      <xdr:col>15</xdr:col>
      <xdr:colOff>50800</xdr:colOff>
      <xdr:row>56</xdr:row>
      <xdr:rowOff>161711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39517"/>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145658</xdr:rowOff>
    </xdr:from>
    <xdr:to>
      <xdr:col>15</xdr:col>
      <xdr:colOff>101600</xdr:colOff>
      <xdr:row>58</xdr:row>
      <xdr:rowOff>75808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1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66935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1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161711</xdr:rowOff>
    </xdr:from>
    <xdr:to>
      <xdr:col>10</xdr:col>
      <xdr:colOff>114300</xdr:colOff>
      <xdr:row>57</xdr:row>
      <xdr:rowOff>417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62911"/>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11818</xdr:rowOff>
    </xdr:from>
    <xdr:to>
      <xdr:col>10</xdr:col>
      <xdr:colOff>165100</xdr:colOff>
      <xdr:row>58</xdr:row>
      <xdr:rowOff>113418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104545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4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29115</xdr:rowOff>
    </xdr:from>
    <xdr:to>
      <xdr:col>6</xdr:col>
      <xdr:colOff>38100</xdr:colOff>
      <xdr:row>58</xdr:row>
      <xdr:rowOff>130715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121842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6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138202</xdr:rowOff>
    </xdr:from>
    <xdr:to>
      <xdr:col>24</xdr:col>
      <xdr:colOff>114300</xdr:colOff>
      <xdr:row>56</xdr:row>
      <xdr:rowOff>68352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6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116629</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135197</xdr:rowOff>
    </xdr:from>
    <xdr:to>
      <xdr:col>20</xdr:col>
      <xdr:colOff>38100</xdr:colOff>
      <xdr:row>57</xdr:row>
      <xdr:rowOff>65347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3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56474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2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87517</xdr:rowOff>
    </xdr:from>
    <xdr:to>
      <xdr:col>15</xdr:col>
      <xdr:colOff>101600</xdr:colOff>
      <xdr:row>57</xdr:row>
      <xdr:rowOff>17667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8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34194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946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110911</xdr:rowOff>
    </xdr:from>
    <xdr:to>
      <xdr:col>10</xdr:col>
      <xdr:colOff>165100</xdr:colOff>
      <xdr:row>57</xdr:row>
      <xdr:rowOff>41061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1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57588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948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121067</xdr:rowOff>
    </xdr:from>
    <xdr:to>
      <xdr:col>6</xdr:col>
      <xdr:colOff>38100</xdr:colOff>
      <xdr:row>57</xdr:row>
      <xdr:rowOff>51217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2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67744</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949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70709</xdr:rowOff>
    </xdr:from>
    <xdr:to>
      <xdr:col>24</xdr:col>
      <xdr:colOff>62865</xdr:colOff>
      <xdr:row>78</xdr:row>
      <xdr:rowOff>59506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43659"/>
          <a:ext cx="1270" cy="1188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63333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3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59506</xdr:rowOff>
    </xdr:from>
    <xdr:to>
      <xdr:col>24</xdr:col>
      <xdr:colOff>152400</xdr:colOff>
      <xdr:row>78</xdr:row>
      <xdr:rowOff>59506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3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17386</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70709</xdr:rowOff>
    </xdr:from>
    <xdr:to>
      <xdr:col>24</xdr:col>
      <xdr:colOff>152400</xdr:colOff>
      <xdr:row>71</xdr:row>
      <xdr:rowOff>70709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43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99512</xdr:rowOff>
    </xdr:from>
    <xdr:to>
      <xdr:col>24</xdr:col>
      <xdr:colOff>63500</xdr:colOff>
      <xdr:row>77</xdr:row>
      <xdr:rowOff>109662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01162"/>
          <a:ext cx="8382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18554</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705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167127</xdr:rowOff>
    </xdr:from>
    <xdr:to>
      <xdr:col>24</xdr:col>
      <xdr:colOff>114300</xdr:colOff>
      <xdr:row>75</xdr:row>
      <xdr:rowOff>97277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85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109662</xdr:rowOff>
    </xdr:from>
    <xdr:to>
      <xdr:col>19</xdr:col>
      <xdr:colOff>177800</xdr:colOff>
      <xdr:row>77</xdr:row>
      <xdr:rowOff>150352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11312"/>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100970</xdr:rowOff>
    </xdr:from>
    <xdr:to>
      <xdr:col>20</xdr:col>
      <xdr:colOff>38100</xdr:colOff>
      <xdr:row>76</xdr:row>
      <xdr:rowOff>31121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47647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73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150352</xdr:rowOff>
    </xdr:from>
    <xdr:to>
      <xdr:col>15</xdr:col>
      <xdr:colOff>50800</xdr:colOff>
      <xdr:row>77</xdr:row>
      <xdr:rowOff>153736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52002"/>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156063</xdr:rowOff>
    </xdr:from>
    <xdr:to>
      <xdr:col>15</xdr:col>
      <xdr:colOff>101600</xdr:colOff>
      <xdr:row>77</xdr:row>
      <xdr:rowOff>86213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102740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153736</xdr:rowOff>
    </xdr:from>
    <xdr:to>
      <xdr:col>10</xdr:col>
      <xdr:colOff>114300</xdr:colOff>
      <xdr:row>77</xdr:row>
      <xdr:rowOff>164846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55386"/>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150347</xdr:rowOff>
    </xdr:from>
    <xdr:to>
      <xdr:col>10</xdr:col>
      <xdr:colOff>165100</xdr:colOff>
      <xdr:row>77</xdr:row>
      <xdr:rowOff>80497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97024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5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160818</xdr:rowOff>
    </xdr:from>
    <xdr:to>
      <xdr:col>6</xdr:col>
      <xdr:colOff>38100</xdr:colOff>
      <xdr:row>77</xdr:row>
      <xdr:rowOff>90968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107494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6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48712</xdr:rowOff>
    </xdr:from>
    <xdr:to>
      <xdr:col>24</xdr:col>
      <xdr:colOff>114300</xdr:colOff>
      <xdr:row>77</xdr:row>
      <xdr:rowOff>150312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5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27139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2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58862</xdr:rowOff>
    </xdr:from>
    <xdr:to>
      <xdr:col>20</xdr:col>
      <xdr:colOff>38100</xdr:colOff>
      <xdr:row>77</xdr:row>
      <xdr:rowOff>160462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6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151589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5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99552</xdr:rowOff>
    </xdr:from>
    <xdr:to>
      <xdr:col>15</xdr:col>
      <xdr:colOff>101600</xdr:colOff>
      <xdr:row>78</xdr:row>
      <xdr:rowOff>29702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0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20829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9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102936</xdr:rowOff>
    </xdr:from>
    <xdr:to>
      <xdr:col>10</xdr:col>
      <xdr:colOff>165100</xdr:colOff>
      <xdr:row>78</xdr:row>
      <xdr:rowOff>33086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24213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114046</xdr:rowOff>
    </xdr:from>
    <xdr:to>
      <xdr:col>6</xdr:col>
      <xdr:colOff>38100</xdr:colOff>
      <xdr:row>78</xdr:row>
      <xdr:rowOff>44196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35323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0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145910</xdr:rowOff>
    </xdr:from>
    <xdr:to>
      <xdr:col>24</xdr:col>
      <xdr:colOff>62865</xdr:colOff>
      <xdr:row>98</xdr:row>
      <xdr:rowOff>149701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76410"/>
          <a:ext cx="1270" cy="1375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153528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149701</xdr:rowOff>
    </xdr:from>
    <xdr:to>
      <xdr:col>24</xdr:col>
      <xdr:colOff>152400</xdr:colOff>
      <xdr:row>98</xdr:row>
      <xdr:rowOff>149701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51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92587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5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145910</xdr:rowOff>
    </xdr:from>
    <xdr:to>
      <xdr:col>24</xdr:col>
      <xdr:colOff>152400</xdr:colOff>
      <xdr:row>90</xdr:row>
      <xdr:rowOff>145910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76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158883</xdr:rowOff>
    </xdr:from>
    <xdr:to>
      <xdr:col>24</xdr:col>
      <xdr:colOff>63500</xdr:colOff>
      <xdr:row>98</xdr:row>
      <xdr:rowOff>62891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75183"/>
          <a:ext cx="838200" cy="5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59504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04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36627</xdr:rowOff>
    </xdr:from>
    <xdr:to>
      <xdr:col>24</xdr:col>
      <xdr:colOff>114300</xdr:colOff>
      <xdr:row>94</xdr:row>
      <xdr:rowOff>138227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1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43669</xdr:rowOff>
    </xdr:from>
    <xdr:to>
      <xdr:col>19</xdr:col>
      <xdr:colOff>177800</xdr:colOff>
      <xdr:row>98</xdr:row>
      <xdr:rowOff>62891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674319"/>
          <a:ext cx="889000" cy="19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135040</xdr:rowOff>
    </xdr:from>
    <xdr:to>
      <xdr:col>20</xdr:col>
      <xdr:colOff>38100</xdr:colOff>
      <xdr:row>97</xdr:row>
      <xdr:rowOff>65190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81717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6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43669</xdr:rowOff>
    </xdr:from>
    <xdr:to>
      <xdr:col>15</xdr:col>
      <xdr:colOff>50800</xdr:colOff>
      <xdr:row>97</xdr:row>
      <xdr:rowOff>157150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74319"/>
          <a:ext cx="889000" cy="11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58020</xdr:rowOff>
    </xdr:from>
    <xdr:to>
      <xdr:col>15</xdr:col>
      <xdr:colOff>101600</xdr:colOff>
      <xdr:row>97</xdr:row>
      <xdr:rowOff>159620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8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150747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78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157150</xdr:rowOff>
    </xdr:from>
    <xdr:to>
      <xdr:col>10</xdr:col>
      <xdr:colOff>114300</xdr:colOff>
      <xdr:row>98</xdr:row>
      <xdr:rowOff>48316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87800"/>
          <a:ext cx="889000" cy="6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125400</xdr:rowOff>
    </xdr:from>
    <xdr:to>
      <xdr:col>10</xdr:col>
      <xdr:colOff>165100</xdr:colOff>
      <xdr:row>98</xdr:row>
      <xdr:rowOff>55550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5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46677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84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45580</xdr:rowOff>
    </xdr:from>
    <xdr:to>
      <xdr:col>6</xdr:col>
      <xdr:colOff>38100</xdr:colOff>
      <xdr:row>98</xdr:row>
      <xdr:rowOff>147180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138307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94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108083</xdr:rowOff>
    </xdr:from>
    <xdr:to>
      <xdr:col>24</xdr:col>
      <xdr:colOff>114300</xdr:colOff>
      <xdr:row>95</xdr:row>
      <xdr:rowOff>38233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86510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0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12091</xdr:rowOff>
    </xdr:from>
    <xdr:to>
      <xdr:col>20</xdr:col>
      <xdr:colOff>38100</xdr:colOff>
      <xdr:row>98</xdr:row>
      <xdr:rowOff>113691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1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104818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90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164319</xdr:rowOff>
    </xdr:from>
    <xdr:to>
      <xdr:col>15</xdr:col>
      <xdr:colOff>101600</xdr:colOff>
      <xdr:row>97</xdr:row>
      <xdr:rowOff>94469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2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110996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39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106350</xdr:rowOff>
    </xdr:from>
    <xdr:to>
      <xdr:col>10</xdr:col>
      <xdr:colOff>165100</xdr:colOff>
      <xdr:row>98</xdr:row>
      <xdr:rowOff>36500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53027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5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168966</xdr:rowOff>
    </xdr:from>
    <xdr:to>
      <xdr:col>6</xdr:col>
      <xdr:colOff>38100</xdr:colOff>
      <xdr:row>98</xdr:row>
      <xdr:rowOff>99116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9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115643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57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82452</xdr:rowOff>
    </xdr:from>
    <xdr:to>
      <xdr:col>54</xdr:col>
      <xdr:colOff>189865</xdr:colOff>
      <xdr:row>38</xdr:row>
      <xdr:rowOff>4750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568852"/>
          <a:ext cx="1270" cy="95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8577</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2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4750</xdr:rowOff>
    </xdr:from>
    <xdr:to>
      <xdr:col>55</xdr:col>
      <xdr:colOff>88900</xdr:colOff>
      <xdr:row>38</xdr:row>
      <xdr:rowOff>4750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1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29129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34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82452</xdr:rowOff>
    </xdr:from>
    <xdr:to>
      <xdr:col>55</xdr:col>
      <xdr:colOff>88900</xdr:colOff>
      <xdr:row>32</xdr:row>
      <xdr:rowOff>82452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56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48946</xdr:rowOff>
    </xdr:from>
    <xdr:to>
      <xdr:col>55</xdr:col>
      <xdr:colOff>0</xdr:colOff>
      <xdr:row>37</xdr:row>
      <xdr:rowOff>25019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192446"/>
          <a:ext cx="838200" cy="117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27631</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28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4754</xdr:rowOff>
    </xdr:from>
    <xdr:to>
      <xdr:col>55</xdr:col>
      <xdr:colOff>50800</xdr:colOff>
      <xdr:row>36</xdr:row>
      <xdr:rowOff>106354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7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48946</xdr:rowOff>
    </xdr:from>
    <xdr:to>
      <xdr:col>50</xdr:col>
      <xdr:colOff>114300</xdr:colOff>
      <xdr:row>38</xdr:row>
      <xdr:rowOff>72720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192446"/>
          <a:ext cx="889000" cy="139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55916</xdr:rowOff>
    </xdr:from>
    <xdr:to>
      <xdr:col>50</xdr:col>
      <xdr:colOff>165100</xdr:colOff>
      <xdr:row>29</xdr:row>
      <xdr:rowOff>157516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02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2593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480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72720</xdr:rowOff>
    </xdr:from>
    <xdr:to>
      <xdr:col>45</xdr:col>
      <xdr:colOff>177800</xdr:colOff>
      <xdr:row>38</xdr:row>
      <xdr:rowOff>83432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587820"/>
          <a:ext cx="88900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88399</xdr:rowOff>
    </xdr:from>
    <xdr:to>
      <xdr:col>46</xdr:col>
      <xdr:colOff>38100</xdr:colOff>
      <xdr:row>38</xdr:row>
      <xdr:rowOff>18549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43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35076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20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32160</xdr:rowOff>
    </xdr:from>
    <xdr:to>
      <xdr:col>41</xdr:col>
      <xdr:colOff>50800</xdr:colOff>
      <xdr:row>38</xdr:row>
      <xdr:rowOff>83432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375810"/>
          <a:ext cx="889000" cy="2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125530</xdr:rowOff>
    </xdr:from>
    <xdr:to>
      <xdr:col>41</xdr:col>
      <xdr:colOff>101600</xdr:colOff>
      <xdr:row>39</xdr:row>
      <xdr:rowOff>55680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46807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73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163881</xdr:rowOff>
    </xdr:from>
    <xdr:to>
      <xdr:col>36</xdr:col>
      <xdr:colOff>165100</xdr:colOff>
      <xdr:row>38</xdr:row>
      <xdr:rowOff>94031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5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85158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6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145669</xdr:rowOff>
    </xdr:from>
    <xdr:to>
      <xdr:col>55</xdr:col>
      <xdr:colOff>50800</xdr:colOff>
      <xdr:row>37</xdr:row>
      <xdr:rowOff>75819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124096</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2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169596</xdr:rowOff>
    </xdr:from>
    <xdr:to>
      <xdr:col>50</xdr:col>
      <xdr:colOff>165100</xdr:colOff>
      <xdr:row>30</xdr:row>
      <xdr:rowOff>99746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14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90873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23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21920</xdr:rowOff>
    </xdr:from>
    <xdr:to>
      <xdr:col>46</xdr:col>
      <xdr:colOff>38100</xdr:colOff>
      <xdr:row>38</xdr:row>
      <xdr:rowOff>123520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5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114647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62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32632</xdr:rowOff>
    </xdr:from>
    <xdr:to>
      <xdr:col>41</xdr:col>
      <xdr:colOff>101600</xdr:colOff>
      <xdr:row>38</xdr:row>
      <xdr:rowOff>134232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150759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3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152810</xdr:rowOff>
    </xdr:from>
    <xdr:to>
      <xdr:col>36</xdr:col>
      <xdr:colOff>165100</xdr:colOff>
      <xdr:row>37</xdr:row>
      <xdr:rowOff>82960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2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99487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1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5997</xdr:rowOff>
    </xdr:from>
    <xdr:to>
      <xdr:col>54</xdr:col>
      <xdr:colOff>189865</xdr:colOff>
      <xdr:row>57</xdr:row>
      <xdr:rowOff>136289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921397"/>
          <a:ext cx="1270" cy="98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140116</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1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136289</xdr:rowOff>
    </xdr:from>
    <xdr:to>
      <xdr:col>55</xdr:col>
      <xdr:colOff>88900</xdr:colOff>
      <xdr:row>57</xdr:row>
      <xdr:rowOff>136289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08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124124</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9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5997</xdr:rowOff>
    </xdr:from>
    <xdr:to>
      <xdr:col>55</xdr:col>
      <xdr:colOff>88900</xdr:colOff>
      <xdr:row>52</xdr:row>
      <xdr:rowOff>5997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92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168559</xdr:rowOff>
    </xdr:from>
    <xdr:to>
      <xdr:col>55</xdr:col>
      <xdr:colOff>0</xdr:colOff>
      <xdr:row>56</xdr:row>
      <xdr:rowOff>47405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598309"/>
          <a:ext cx="838200" cy="5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130595</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3888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107718</xdr:rowOff>
    </xdr:from>
    <xdr:to>
      <xdr:col>55</xdr:col>
      <xdr:colOff>50800</xdr:colOff>
      <xdr:row>56</xdr:row>
      <xdr:rowOff>37868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3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47405</xdr:rowOff>
    </xdr:from>
    <xdr:to>
      <xdr:col>50</xdr:col>
      <xdr:colOff>114300</xdr:colOff>
      <xdr:row>56</xdr:row>
      <xdr:rowOff>73333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648605"/>
          <a:ext cx="889000" cy="2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29839</xdr:rowOff>
    </xdr:from>
    <xdr:to>
      <xdr:col>50</xdr:col>
      <xdr:colOff>165100</xdr:colOff>
      <xdr:row>55</xdr:row>
      <xdr:rowOff>131439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4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147966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23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73333</xdr:rowOff>
    </xdr:from>
    <xdr:to>
      <xdr:col>45</xdr:col>
      <xdr:colOff>177800</xdr:colOff>
      <xdr:row>56</xdr:row>
      <xdr:rowOff>126400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674533"/>
          <a:ext cx="889000" cy="5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118398</xdr:rowOff>
    </xdr:from>
    <xdr:to>
      <xdr:col>46</xdr:col>
      <xdr:colOff>38100</xdr:colOff>
      <xdr:row>57</xdr:row>
      <xdr:rowOff>48548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39675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8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48356</xdr:rowOff>
    </xdr:from>
    <xdr:to>
      <xdr:col>41</xdr:col>
      <xdr:colOff>50800</xdr:colOff>
      <xdr:row>56</xdr:row>
      <xdr:rowOff>126400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649556"/>
          <a:ext cx="889000" cy="7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128384</xdr:rowOff>
    </xdr:from>
    <xdr:to>
      <xdr:col>41</xdr:col>
      <xdr:colOff>101600</xdr:colOff>
      <xdr:row>57</xdr:row>
      <xdr:rowOff>58534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2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49661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82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134382</xdr:rowOff>
    </xdr:from>
    <xdr:to>
      <xdr:col>36</xdr:col>
      <xdr:colOff>165100</xdr:colOff>
      <xdr:row>57</xdr:row>
      <xdr:rowOff>64532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3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55659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2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117759</xdr:rowOff>
    </xdr:from>
    <xdr:to>
      <xdr:col>55</xdr:col>
      <xdr:colOff>50800</xdr:colOff>
      <xdr:row>56</xdr:row>
      <xdr:rowOff>47909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5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96186</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2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168055</xdr:rowOff>
    </xdr:from>
    <xdr:to>
      <xdr:col>50</xdr:col>
      <xdr:colOff>165100</xdr:colOff>
      <xdr:row>56</xdr:row>
      <xdr:rowOff>98205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5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89332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69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22533</xdr:rowOff>
    </xdr:from>
    <xdr:to>
      <xdr:col>46</xdr:col>
      <xdr:colOff>38100</xdr:colOff>
      <xdr:row>56</xdr:row>
      <xdr:rowOff>124133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6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140660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39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75600</xdr:rowOff>
    </xdr:from>
    <xdr:to>
      <xdr:col>41</xdr:col>
      <xdr:colOff>101600</xdr:colOff>
      <xdr:row>57</xdr:row>
      <xdr:rowOff>5750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22277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45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169006</xdr:rowOff>
    </xdr:from>
    <xdr:to>
      <xdr:col>36</xdr:col>
      <xdr:colOff>165100</xdr:colOff>
      <xdr:row>56</xdr:row>
      <xdr:rowOff>99156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9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115683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3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48130</xdr:rowOff>
    </xdr:from>
    <xdr:to>
      <xdr:col>54</xdr:col>
      <xdr:colOff>189865</xdr:colOff>
      <xdr:row>79</xdr:row>
      <xdr:rowOff>89049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49630"/>
          <a:ext cx="1270" cy="158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92876</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3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89049</xdr:rowOff>
    </xdr:from>
    <xdr:to>
      <xdr:col>55</xdr:col>
      <xdr:colOff>88900</xdr:colOff>
      <xdr:row>79</xdr:row>
      <xdr:rowOff>89049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33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166257</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2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48130</xdr:rowOff>
    </xdr:from>
    <xdr:to>
      <xdr:col>55</xdr:col>
      <xdr:colOff>88900</xdr:colOff>
      <xdr:row>70</xdr:row>
      <xdr:rowOff>48130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49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91269</xdr:rowOff>
    </xdr:from>
    <xdr:to>
      <xdr:col>55</xdr:col>
      <xdr:colOff>0</xdr:colOff>
      <xdr:row>79</xdr:row>
      <xdr:rowOff>71610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64369"/>
          <a:ext cx="838200" cy="1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5478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864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154051</xdr:rowOff>
    </xdr:from>
    <xdr:to>
      <xdr:col>55</xdr:col>
      <xdr:colOff>50800</xdr:colOff>
      <xdr:row>76</xdr:row>
      <xdr:rowOff>84201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01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11292</xdr:rowOff>
    </xdr:from>
    <xdr:to>
      <xdr:col>50</xdr:col>
      <xdr:colOff>114300</xdr:colOff>
      <xdr:row>79</xdr:row>
      <xdr:rowOff>71610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384392"/>
          <a:ext cx="889000" cy="23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92133</xdr:rowOff>
    </xdr:from>
    <xdr:to>
      <xdr:col>50</xdr:col>
      <xdr:colOff>165100</xdr:colOff>
      <xdr:row>74</xdr:row>
      <xdr:rowOff>22283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60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38810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38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11292</xdr:rowOff>
    </xdr:from>
    <xdr:to>
      <xdr:col>45</xdr:col>
      <xdr:colOff>177800</xdr:colOff>
      <xdr:row>78</xdr:row>
      <xdr:rowOff>67690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384392"/>
          <a:ext cx="889000" cy="5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116625</xdr:rowOff>
    </xdr:from>
    <xdr:to>
      <xdr:col>46</xdr:col>
      <xdr:colOff>38100</xdr:colOff>
      <xdr:row>78</xdr:row>
      <xdr:rowOff>46775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63302</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15428" y="130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67690</xdr:rowOff>
    </xdr:from>
    <xdr:to>
      <xdr:col>41</xdr:col>
      <xdr:colOff>50800</xdr:colOff>
      <xdr:row>78</xdr:row>
      <xdr:rowOff>119354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40790"/>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58986</xdr:rowOff>
    </xdr:from>
    <xdr:to>
      <xdr:col>41</xdr:col>
      <xdr:colOff>101600</xdr:colOff>
      <xdr:row>78</xdr:row>
      <xdr:rowOff>160586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3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151713</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26428" y="1352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21854</xdr:rowOff>
    </xdr:from>
    <xdr:to>
      <xdr:col>36</xdr:col>
      <xdr:colOff>165100</xdr:colOff>
      <xdr:row>78</xdr:row>
      <xdr:rowOff>123454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139981</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37428" y="1317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40469</xdr:rowOff>
    </xdr:from>
    <xdr:to>
      <xdr:col>55</xdr:col>
      <xdr:colOff>50800</xdr:colOff>
      <xdr:row>78</xdr:row>
      <xdr:rowOff>142069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18896</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9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20810</xdr:rowOff>
    </xdr:from>
    <xdr:to>
      <xdr:col>50</xdr:col>
      <xdr:colOff>165100</xdr:colOff>
      <xdr:row>79</xdr:row>
      <xdr:rowOff>122410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113537</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50017" y="1365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131942</xdr:rowOff>
    </xdr:from>
    <xdr:to>
      <xdr:col>46</xdr:col>
      <xdr:colOff>38100</xdr:colOff>
      <xdr:row>78</xdr:row>
      <xdr:rowOff>62092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53219</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42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16890</xdr:rowOff>
    </xdr:from>
    <xdr:to>
      <xdr:col>41</xdr:col>
      <xdr:colOff>101600</xdr:colOff>
      <xdr:row>78</xdr:row>
      <xdr:rowOff>118490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135017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68554</xdr:rowOff>
    </xdr:from>
    <xdr:to>
      <xdr:col>36</xdr:col>
      <xdr:colOff>165100</xdr:colOff>
      <xdr:row>78</xdr:row>
      <xdr:rowOff>170154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161281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53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39911</xdr:rowOff>
    </xdr:from>
    <xdr:to>
      <xdr:col>54</xdr:col>
      <xdr:colOff>189865</xdr:colOff>
      <xdr:row>99</xdr:row>
      <xdr:rowOff>126288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41861"/>
          <a:ext cx="1270" cy="1457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130115</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10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126288</xdr:rowOff>
    </xdr:from>
    <xdr:to>
      <xdr:col>55</xdr:col>
      <xdr:colOff>88900</xdr:colOff>
      <xdr:row>99</xdr:row>
      <xdr:rowOff>126288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9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158038</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1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39911</xdr:rowOff>
    </xdr:from>
    <xdr:to>
      <xdr:col>55</xdr:col>
      <xdr:colOff>88900</xdr:colOff>
      <xdr:row>91</xdr:row>
      <xdr:rowOff>39911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4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84956</xdr:rowOff>
    </xdr:from>
    <xdr:to>
      <xdr:col>55</xdr:col>
      <xdr:colOff>0</xdr:colOff>
      <xdr:row>95</xdr:row>
      <xdr:rowOff>163595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372706"/>
          <a:ext cx="8382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136310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59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157883</xdr:rowOff>
    </xdr:from>
    <xdr:to>
      <xdr:col>55</xdr:col>
      <xdr:colOff>50800</xdr:colOff>
      <xdr:row>97</xdr:row>
      <xdr:rowOff>88033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61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163595</xdr:rowOff>
    </xdr:from>
    <xdr:to>
      <xdr:col>50</xdr:col>
      <xdr:colOff>114300</xdr:colOff>
      <xdr:row>96</xdr:row>
      <xdr:rowOff>156845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451345"/>
          <a:ext cx="889000" cy="16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4471</xdr:rowOff>
    </xdr:from>
    <xdr:to>
      <xdr:col>50</xdr:col>
      <xdr:colOff>165100</xdr:colOff>
      <xdr:row>97</xdr:row>
      <xdr:rowOff>106071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63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97198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7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156845</xdr:rowOff>
    </xdr:from>
    <xdr:to>
      <xdr:col>45</xdr:col>
      <xdr:colOff>177800</xdr:colOff>
      <xdr:row>97</xdr:row>
      <xdr:rowOff>158293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616045"/>
          <a:ext cx="889000" cy="17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13680</xdr:rowOff>
    </xdr:from>
    <xdr:to>
      <xdr:col>46</xdr:col>
      <xdr:colOff>38100</xdr:colOff>
      <xdr:row>98</xdr:row>
      <xdr:rowOff>115280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81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106407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0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101012</xdr:rowOff>
    </xdr:from>
    <xdr:to>
      <xdr:col>41</xdr:col>
      <xdr:colOff>50800</xdr:colOff>
      <xdr:row>97</xdr:row>
      <xdr:rowOff>158293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560212"/>
          <a:ext cx="889000" cy="22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138571</xdr:rowOff>
    </xdr:from>
    <xdr:to>
      <xdr:col>41</xdr:col>
      <xdr:colOff>101600</xdr:colOff>
      <xdr:row>99</xdr:row>
      <xdr:rowOff>68721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9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59848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703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77884</xdr:rowOff>
    </xdr:from>
    <xdr:to>
      <xdr:col>36</xdr:col>
      <xdr:colOff>165100</xdr:colOff>
      <xdr:row>99</xdr:row>
      <xdr:rowOff>8034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170611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97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34156</xdr:rowOff>
    </xdr:from>
    <xdr:to>
      <xdr:col>55</xdr:col>
      <xdr:colOff>50800</xdr:colOff>
      <xdr:row>95</xdr:row>
      <xdr:rowOff>135756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32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57033</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17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112795</xdr:rowOff>
    </xdr:from>
    <xdr:to>
      <xdr:col>50</xdr:col>
      <xdr:colOff>165100</xdr:colOff>
      <xdr:row>96</xdr:row>
      <xdr:rowOff>42945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4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59472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1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106045</xdr:rowOff>
    </xdr:from>
    <xdr:to>
      <xdr:col>46</xdr:col>
      <xdr:colOff>38100</xdr:colOff>
      <xdr:row>97</xdr:row>
      <xdr:rowOff>36195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5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52722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3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107493</xdr:rowOff>
    </xdr:from>
    <xdr:to>
      <xdr:col>41</xdr:col>
      <xdr:colOff>101600</xdr:colOff>
      <xdr:row>98</xdr:row>
      <xdr:rowOff>37643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54170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51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50212</xdr:rowOff>
    </xdr:from>
    <xdr:to>
      <xdr:col>36</xdr:col>
      <xdr:colOff>165100</xdr:colOff>
      <xdr:row>96</xdr:row>
      <xdr:rowOff>151812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50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168339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28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126761</xdr:rowOff>
    </xdr:from>
    <xdr:to>
      <xdr:col>85</xdr:col>
      <xdr:colOff>126364</xdr:colOff>
      <xdr:row>38</xdr:row>
      <xdr:rowOff>138054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41711"/>
          <a:ext cx="1269" cy="121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141881</xdr:rowOff>
    </xdr:from>
    <xdr:ext cx="313932"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6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138054</xdr:rowOff>
    </xdr:from>
    <xdr:to>
      <xdr:col>86</xdr:col>
      <xdr:colOff>25400</xdr:colOff>
      <xdr:row>38</xdr:row>
      <xdr:rowOff>138054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73438</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21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126761</xdr:rowOff>
    </xdr:from>
    <xdr:to>
      <xdr:col>86</xdr:col>
      <xdr:colOff>25400</xdr:colOff>
      <xdr:row>31</xdr:row>
      <xdr:rowOff>126761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4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124978</xdr:rowOff>
    </xdr:from>
    <xdr:to>
      <xdr:col>85</xdr:col>
      <xdr:colOff>127000</xdr:colOff>
      <xdr:row>37</xdr:row>
      <xdr:rowOff>27869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297178"/>
          <a:ext cx="838200" cy="7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134627</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06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156200</xdr:rowOff>
    </xdr:from>
    <xdr:to>
      <xdr:col>85</xdr:col>
      <xdr:colOff>177800</xdr:colOff>
      <xdr:row>37</xdr:row>
      <xdr:rowOff>86350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32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161691</xdr:rowOff>
    </xdr:from>
    <xdr:to>
      <xdr:col>81</xdr:col>
      <xdr:colOff>50800</xdr:colOff>
      <xdr:row>37</xdr:row>
      <xdr:rowOff>27869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162441"/>
          <a:ext cx="889000" cy="20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98547</xdr:rowOff>
    </xdr:from>
    <xdr:to>
      <xdr:col>81</xdr:col>
      <xdr:colOff>101600</xdr:colOff>
      <xdr:row>37</xdr:row>
      <xdr:rowOff>28697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2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45224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04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161691</xdr:rowOff>
    </xdr:from>
    <xdr:to>
      <xdr:col>76</xdr:col>
      <xdr:colOff>114300</xdr:colOff>
      <xdr:row>37</xdr:row>
      <xdr:rowOff>40031</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162441"/>
          <a:ext cx="889000" cy="22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8158</xdr:rowOff>
    </xdr:from>
    <xdr:to>
      <xdr:col>76</xdr:col>
      <xdr:colOff>165100</xdr:colOff>
      <xdr:row>37</xdr:row>
      <xdr:rowOff>109758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35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100885</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40031</xdr:rowOff>
    </xdr:from>
    <xdr:to>
      <xdr:col>71</xdr:col>
      <xdr:colOff>177800</xdr:colOff>
      <xdr:row>38</xdr:row>
      <xdr:rowOff>120178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383681"/>
          <a:ext cx="889000" cy="25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156474</xdr:rowOff>
    </xdr:from>
    <xdr:to>
      <xdr:col>72</xdr:col>
      <xdr:colOff>38100</xdr:colOff>
      <xdr:row>37</xdr:row>
      <xdr:rowOff>86624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3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103151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10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171104</xdr:rowOff>
    </xdr:from>
    <xdr:to>
      <xdr:col>67</xdr:col>
      <xdr:colOff>101600</xdr:colOff>
      <xdr:row>38</xdr:row>
      <xdr:rowOff>101254</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1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117782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28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74178</xdr:rowOff>
    </xdr:from>
    <xdr:to>
      <xdr:col>85</xdr:col>
      <xdr:colOff>177800</xdr:colOff>
      <xdr:row>37</xdr:row>
      <xdr:rowOff>4328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24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97055</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09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148519</xdr:rowOff>
    </xdr:from>
    <xdr:to>
      <xdr:col>81</xdr:col>
      <xdr:colOff>101600</xdr:colOff>
      <xdr:row>37</xdr:row>
      <xdr:rowOff>78669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3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69796</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41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110891</xdr:rowOff>
    </xdr:from>
    <xdr:to>
      <xdr:col>76</xdr:col>
      <xdr:colOff>165100</xdr:colOff>
      <xdr:row>36</xdr:row>
      <xdr:rowOff>41041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11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57568</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588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160681</xdr:rowOff>
    </xdr:from>
    <xdr:to>
      <xdr:col>72</xdr:col>
      <xdr:colOff>38100</xdr:colOff>
      <xdr:row>37</xdr:row>
      <xdr:rowOff>90831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3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81958</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42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69378</xdr:rowOff>
    </xdr:from>
    <xdr:to>
      <xdr:col>67</xdr:col>
      <xdr:colOff>101600</xdr:colOff>
      <xdr:row>38</xdr:row>
      <xdr:rowOff>170978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162105</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677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74943</xdr:rowOff>
    </xdr:from>
    <xdr:to>
      <xdr:col>85</xdr:col>
      <xdr:colOff>126364</xdr:colOff>
      <xdr:row>78</xdr:row>
      <xdr:rowOff>116853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76443"/>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120680</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9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116853</xdr:rowOff>
    </xdr:from>
    <xdr:to>
      <xdr:col>86</xdr:col>
      <xdr:colOff>25400</xdr:colOff>
      <xdr:row>78</xdr:row>
      <xdr:rowOff>116853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8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21620</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5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74943</xdr:rowOff>
    </xdr:from>
    <xdr:to>
      <xdr:col>86</xdr:col>
      <xdr:colOff>25400</xdr:colOff>
      <xdr:row>70</xdr:row>
      <xdr:rowOff>74943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7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76644</xdr:rowOff>
    </xdr:from>
    <xdr:to>
      <xdr:col>85</xdr:col>
      <xdr:colOff>127000</xdr:colOff>
      <xdr:row>72</xdr:row>
      <xdr:rowOff>79858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421044"/>
          <a:ext cx="838200" cy="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15536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874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37109</xdr:rowOff>
    </xdr:from>
    <xdr:to>
      <xdr:col>85</xdr:col>
      <xdr:colOff>177800</xdr:colOff>
      <xdr:row>75</xdr:row>
      <xdr:rowOff>138709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79858</xdr:rowOff>
    </xdr:from>
    <xdr:to>
      <xdr:col>81</xdr:col>
      <xdr:colOff>50800</xdr:colOff>
      <xdr:row>73</xdr:row>
      <xdr:rowOff>43180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424258"/>
          <a:ext cx="889000" cy="13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74511</xdr:rowOff>
    </xdr:from>
    <xdr:to>
      <xdr:col>81</xdr:col>
      <xdr:colOff>101600</xdr:colOff>
      <xdr:row>76</xdr:row>
      <xdr:rowOff>4660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167237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43180</xdr:rowOff>
    </xdr:from>
    <xdr:to>
      <xdr:col>76</xdr:col>
      <xdr:colOff>114300</xdr:colOff>
      <xdr:row>73</xdr:row>
      <xdr:rowOff>145720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559030"/>
          <a:ext cx="889000" cy="10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3416</xdr:rowOff>
    </xdr:from>
    <xdr:to>
      <xdr:col>76</xdr:col>
      <xdr:colOff>165100</xdr:colOff>
      <xdr:row>75</xdr:row>
      <xdr:rowOff>105016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96143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9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82918</xdr:rowOff>
    </xdr:from>
    <xdr:to>
      <xdr:col>71</xdr:col>
      <xdr:colOff>177800</xdr:colOff>
      <xdr:row>73</xdr:row>
      <xdr:rowOff>145720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427318"/>
          <a:ext cx="889000" cy="2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162649</xdr:rowOff>
    </xdr:from>
    <xdr:to>
      <xdr:col>72</xdr:col>
      <xdr:colOff>38100</xdr:colOff>
      <xdr:row>75</xdr:row>
      <xdr:rowOff>92799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4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83926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94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11988</xdr:rowOff>
    </xdr:from>
    <xdr:to>
      <xdr:col>67</xdr:col>
      <xdr:colOff>101600</xdr:colOff>
      <xdr:row>75</xdr:row>
      <xdr:rowOff>113588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104715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96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25844</xdr:rowOff>
    </xdr:from>
    <xdr:to>
      <xdr:col>85</xdr:col>
      <xdr:colOff>177800</xdr:colOff>
      <xdr:row>72</xdr:row>
      <xdr:rowOff>127444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3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48721</xdr:rowOff>
    </xdr:from>
    <xdr:ext cx="599010"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22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29058</xdr:rowOff>
    </xdr:from>
    <xdr:to>
      <xdr:col>81</xdr:col>
      <xdr:colOff>101600</xdr:colOff>
      <xdr:row>72</xdr:row>
      <xdr:rowOff>130658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3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147185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181795" y="1214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163830</xdr:rowOff>
    </xdr:from>
    <xdr:to>
      <xdr:col>76</xdr:col>
      <xdr:colOff>165100</xdr:colOff>
      <xdr:row>73</xdr:row>
      <xdr:rowOff>93980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5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110507</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292795" y="12283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94920</xdr:rowOff>
    </xdr:from>
    <xdr:to>
      <xdr:col>72</xdr:col>
      <xdr:colOff>38100</xdr:colOff>
      <xdr:row>74</xdr:row>
      <xdr:rowOff>25070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61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41597</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03795" y="1238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32118</xdr:rowOff>
    </xdr:from>
    <xdr:to>
      <xdr:col>67</xdr:col>
      <xdr:colOff>101600</xdr:colOff>
      <xdr:row>72</xdr:row>
      <xdr:rowOff>133718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3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150245</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14795" y="1215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85255</xdr:rowOff>
    </xdr:from>
    <xdr:to>
      <xdr:col>85</xdr:col>
      <xdr:colOff>126364</xdr:colOff>
      <xdr:row>98</xdr:row>
      <xdr:rowOff>102377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15755"/>
          <a:ext cx="1269" cy="13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106204</xdr:rowOff>
    </xdr:from>
    <xdr:ext cx="534377"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102377</xdr:rowOff>
    </xdr:from>
    <xdr:to>
      <xdr:col>86</xdr:col>
      <xdr:colOff>25400</xdr:colOff>
      <xdr:row>98</xdr:row>
      <xdr:rowOff>102377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0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31932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9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85255</xdr:rowOff>
    </xdr:from>
    <xdr:to>
      <xdr:col>86</xdr:col>
      <xdr:colOff>25400</xdr:colOff>
      <xdr:row>90</xdr:row>
      <xdr:rowOff>85255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1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168351</xdr:rowOff>
    </xdr:from>
    <xdr:to>
      <xdr:col>85</xdr:col>
      <xdr:colOff>127000</xdr:colOff>
      <xdr:row>98</xdr:row>
      <xdr:rowOff>124696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799001"/>
          <a:ext cx="838200" cy="12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169003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285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146126</xdr:rowOff>
    </xdr:from>
    <xdr:to>
      <xdr:col>85</xdr:col>
      <xdr:colOff>177800</xdr:colOff>
      <xdr:row>96</xdr:row>
      <xdr:rowOff>76276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4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124696</xdr:rowOff>
    </xdr:from>
    <xdr:to>
      <xdr:col>81</xdr:col>
      <xdr:colOff>50800</xdr:colOff>
      <xdr:row>98</xdr:row>
      <xdr:rowOff>169456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26796"/>
          <a:ext cx="889000" cy="4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11770</xdr:rowOff>
    </xdr:from>
    <xdr:to>
      <xdr:col>81</xdr:col>
      <xdr:colOff>101600</xdr:colOff>
      <xdr:row>97</xdr:row>
      <xdr:rowOff>113370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129897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1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169456</xdr:rowOff>
    </xdr:from>
    <xdr:to>
      <xdr:col>76</xdr:col>
      <xdr:colOff>114300</xdr:colOff>
      <xdr:row>99</xdr:row>
      <xdr:rowOff>17825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71556"/>
          <a:ext cx="889000" cy="1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138987</xdr:rowOff>
    </xdr:from>
    <xdr:to>
      <xdr:col>76</xdr:col>
      <xdr:colOff>165100</xdr:colOff>
      <xdr:row>98</xdr:row>
      <xdr:rowOff>69137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85664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66700</xdr:rowOff>
    </xdr:from>
    <xdr:to>
      <xdr:col>71</xdr:col>
      <xdr:colOff>177800</xdr:colOff>
      <xdr:row>99</xdr:row>
      <xdr:rowOff>17825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354450"/>
          <a:ext cx="889000" cy="63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11343</xdr:rowOff>
    </xdr:from>
    <xdr:to>
      <xdr:col>72</xdr:col>
      <xdr:colOff>38100</xdr:colOff>
      <xdr:row>98</xdr:row>
      <xdr:rowOff>112943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1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129470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8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1155</xdr:rowOff>
    </xdr:from>
    <xdr:to>
      <xdr:col>67</xdr:col>
      <xdr:colOff>101600</xdr:colOff>
      <xdr:row>97</xdr:row>
      <xdr:rowOff>102755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93882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117551</xdr:rowOff>
    </xdr:from>
    <xdr:to>
      <xdr:col>85</xdr:col>
      <xdr:colOff>177800</xdr:colOff>
      <xdr:row>98</xdr:row>
      <xdr:rowOff>47701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4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32478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6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73896</xdr:rowOff>
    </xdr:from>
    <xdr:to>
      <xdr:col>81</xdr:col>
      <xdr:colOff>101600</xdr:colOff>
      <xdr:row>99</xdr:row>
      <xdr:rowOff>4046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7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166623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6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118656</xdr:rowOff>
    </xdr:from>
    <xdr:to>
      <xdr:col>76</xdr:col>
      <xdr:colOff>165100</xdr:colOff>
      <xdr:row>99</xdr:row>
      <xdr:rowOff>48806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39933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701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138475</xdr:rowOff>
    </xdr:from>
    <xdr:to>
      <xdr:col>72</xdr:col>
      <xdr:colOff>38100</xdr:colOff>
      <xdr:row>99</xdr:row>
      <xdr:rowOff>68625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59752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703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15900</xdr:rowOff>
    </xdr:from>
    <xdr:to>
      <xdr:col>67</xdr:col>
      <xdr:colOff>101600</xdr:colOff>
      <xdr:row>95</xdr:row>
      <xdr:rowOff>117500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3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134027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0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68681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12181"/>
          <a:ext cx="1269" cy="1518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8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68681</xdr:rowOff>
    </xdr:from>
    <xdr:to>
      <xdr:col>116</xdr:col>
      <xdr:colOff>152400</xdr:colOff>
      <xdr:row>30</xdr:row>
      <xdr:rowOff>68681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111887</xdr:rowOff>
    </xdr:from>
    <xdr:to>
      <xdr:col>116</xdr:col>
      <xdr:colOff>63500</xdr:colOff>
      <xdr:row>37</xdr:row>
      <xdr:rowOff>126365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455537"/>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152773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153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129896</xdr:rowOff>
    </xdr:from>
    <xdr:to>
      <xdr:col>116</xdr:col>
      <xdr:colOff>114300</xdr:colOff>
      <xdr:row>37</xdr:row>
      <xdr:rowOff>60046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3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111887</xdr:rowOff>
    </xdr:from>
    <xdr:to>
      <xdr:col>111</xdr:col>
      <xdr:colOff>177800</xdr:colOff>
      <xdr:row>37</xdr:row>
      <xdr:rowOff>141681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455537"/>
          <a:ext cx="8890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168377</xdr:rowOff>
    </xdr:from>
    <xdr:to>
      <xdr:col>112</xdr:col>
      <xdr:colOff>38100</xdr:colOff>
      <xdr:row>37</xdr:row>
      <xdr:rowOff>98527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115054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11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141681</xdr:rowOff>
    </xdr:from>
    <xdr:to>
      <xdr:col>107</xdr:col>
      <xdr:colOff>50800</xdr:colOff>
      <xdr:row>37</xdr:row>
      <xdr:rowOff>169266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485331"/>
          <a:ext cx="889000" cy="2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49429</xdr:rowOff>
    </xdr:from>
    <xdr:to>
      <xdr:col>107</xdr:col>
      <xdr:colOff>101600</xdr:colOff>
      <xdr:row>38</xdr:row>
      <xdr:rowOff>151029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142156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5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169266</xdr:rowOff>
    </xdr:from>
    <xdr:to>
      <xdr:col>102</xdr:col>
      <xdr:colOff>114300</xdr:colOff>
      <xdr:row>37</xdr:row>
      <xdr:rowOff>170104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512916"/>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118618</xdr:rowOff>
    </xdr:from>
    <xdr:to>
      <xdr:col>102</xdr:col>
      <xdr:colOff>165100</xdr:colOff>
      <xdr:row>39</xdr:row>
      <xdr:rowOff>48768</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39895</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116484</xdr:rowOff>
    </xdr:from>
    <xdr:to>
      <xdr:col>98</xdr:col>
      <xdr:colOff>38100</xdr:colOff>
      <xdr:row>39</xdr:row>
      <xdr:rowOff>46634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37761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724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75565</xdr:rowOff>
    </xdr:from>
    <xdr:to>
      <xdr:col>116</xdr:col>
      <xdr:colOff>114300</xdr:colOff>
      <xdr:row>38</xdr:row>
      <xdr:rowOff>5715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4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53992</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61087</xdr:rowOff>
    </xdr:from>
    <xdr:to>
      <xdr:col>112</xdr:col>
      <xdr:colOff>38100</xdr:colOff>
      <xdr:row>37</xdr:row>
      <xdr:rowOff>162687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4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153814</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90881</xdr:rowOff>
    </xdr:from>
    <xdr:to>
      <xdr:col>107</xdr:col>
      <xdr:colOff>101600</xdr:colOff>
      <xdr:row>38</xdr:row>
      <xdr:rowOff>21031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37558</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20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118466</xdr:rowOff>
    </xdr:from>
    <xdr:to>
      <xdr:col>102</xdr:col>
      <xdr:colOff>165100</xdr:colOff>
      <xdr:row>38</xdr:row>
      <xdr:rowOff>48616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4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65143</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23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119304</xdr:rowOff>
    </xdr:from>
    <xdr:to>
      <xdr:col>98</xdr:col>
      <xdr:colOff>38100</xdr:colOff>
      <xdr:row>38</xdr:row>
      <xdr:rowOff>49454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4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65981</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23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43002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86952"/>
          <a:ext cx="1269" cy="1373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161129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6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43002</xdr:rowOff>
    </xdr:from>
    <xdr:to>
      <xdr:col>116</xdr:col>
      <xdr:colOff>152400</xdr:colOff>
      <xdr:row>51</xdr:row>
      <xdr:rowOff>43002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86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41554</xdr:rowOff>
    </xdr:from>
    <xdr:to>
      <xdr:col>116</xdr:col>
      <xdr:colOff>63500</xdr:colOff>
      <xdr:row>59</xdr:row>
      <xdr:rowOff>43307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57104"/>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54094</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655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31217</xdr:rowOff>
    </xdr:from>
    <xdr:to>
      <xdr:col>116</xdr:col>
      <xdr:colOff>114300</xdr:colOff>
      <xdr:row>57</xdr:row>
      <xdr:rowOff>132817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80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34468</xdr:rowOff>
    </xdr:from>
    <xdr:to>
      <xdr:col>111</xdr:col>
      <xdr:colOff>177800</xdr:colOff>
      <xdr:row>59</xdr:row>
      <xdr:rowOff>41554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50018"/>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54839</xdr:rowOff>
    </xdr:from>
    <xdr:to>
      <xdr:col>112</xdr:col>
      <xdr:colOff>38100</xdr:colOff>
      <xdr:row>57</xdr:row>
      <xdr:rowOff>156439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30962</xdr:rowOff>
    </xdr:from>
    <xdr:to>
      <xdr:col>107</xdr:col>
      <xdr:colOff>50800</xdr:colOff>
      <xdr:row>59</xdr:row>
      <xdr:rowOff>34468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46512"/>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59792</xdr:rowOff>
    </xdr:from>
    <xdr:to>
      <xdr:col>107</xdr:col>
      <xdr:colOff>101600</xdr:colOff>
      <xdr:row>58</xdr:row>
      <xdr:rowOff>161392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6469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30962</xdr:rowOff>
    </xdr:from>
    <xdr:to>
      <xdr:col>102</xdr:col>
      <xdr:colOff>114300</xdr:colOff>
      <xdr:row>59</xdr:row>
      <xdr:rowOff>33782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46512"/>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56744</xdr:rowOff>
    </xdr:from>
    <xdr:to>
      <xdr:col>102</xdr:col>
      <xdr:colOff>165100</xdr:colOff>
      <xdr:row>58</xdr:row>
      <xdr:rowOff>158344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0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7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163957</xdr:rowOff>
    </xdr:from>
    <xdr:to>
      <xdr:col>116</xdr:col>
      <xdr:colOff>114300</xdr:colOff>
      <xdr:row>59</xdr:row>
      <xdr:rowOff>94107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78884</xdr:rowOff>
    </xdr:from>
    <xdr:ext cx="313932"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2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162204</xdr:rowOff>
    </xdr:from>
    <xdr:to>
      <xdr:col>112</xdr:col>
      <xdr:colOff>38100</xdr:colOff>
      <xdr:row>59</xdr:row>
      <xdr:rowOff>92354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83481</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66333" y="10199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155118</xdr:rowOff>
    </xdr:from>
    <xdr:to>
      <xdr:col>107</xdr:col>
      <xdr:colOff>101600</xdr:colOff>
      <xdr:row>59</xdr:row>
      <xdr:rowOff>85268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76395</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91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151612</xdr:rowOff>
    </xdr:from>
    <xdr:to>
      <xdr:col>102</xdr:col>
      <xdr:colOff>165100</xdr:colOff>
      <xdr:row>59</xdr:row>
      <xdr:rowOff>81762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9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72889</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8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154432</xdr:rowOff>
    </xdr:from>
    <xdr:to>
      <xdr:col>98</xdr:col>
      <xdr:colOff>38100</xdr:colOff>
      <xdr:row>59</xdr:row>
      <xdr:rowOff>84582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75709</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91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14656</xdr:rowOff>
    </xdr:from>
    <xdr:to>
      <xdr:col>116</xdr:col>
      <xdr:colOff>62864</xdr:colOff>
      <xdr:row>77</xdr:row>
      <xdr:rowOff>169799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187606"/>
          <a:ext cx="1269" cy="1183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2176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37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169799</xdr:rowOff>
    </xdr:from>
    <xdr:to>
      <xdr:col>116</xdr:col>
      <xdr:colOff>152400</xdr:colOff>
      <xdr:row>77</xdr:row>
      <xdr:rowOff>169799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37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132783</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14656</xdr:rowOff>
    </xdr:from>
    <xdr:to>
      <xdr:col>116</xdr:col>
      <xdr:colOff>152400</xdr:colOff>
      <xdr:row>71</xdr:row>
      <xdr:rowOff>14656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18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36564</xdr:rowOff>
    </xdr:from>
    <xdr:to>
      <xdr:col>116</xdr:col>
      <xdr:colOff>63500</xdr:colOff>
      <xdr:row>73</xdr:row>
      <xdr:rowOff>91504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552414"/>
          <a:ext cx="838200" cy="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73975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589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95548</xdr:rowOff>
    </xdr:from>
    <xdr:to>
      <xdr:col>116</xdr:col>
      <xdr:colOff>114300</xdr:colOff>
      <xdr:row>74</xdr:row>
      <xdr:rowOff>25698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91504</xdr:rowOff>
    </xdr:from>
    <xdr:to>
      <xdr:col>111</xdr:col>
      <xdr:colOff>177800</xdr:colOff>
      <xdr:row>74</xdr:row>
      <xdr:rowOff>23381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607354"/>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148717</xdr:rowOff>
    </xdr:from>
    <xdr:to>
      <xdr:col>112</xdr:col>
      <xdr:colOff>38100</xdr:colOff>
      <xdr:row>74</xdr:row>
      <xdr:rowOff>78867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69994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23381</xdr:rowOff>
    </xdr:from>
    <xdr:to>
      <xdr:col>107</xdr:col>
      <xdr:colOff>50800</xdr:colOff>
      <xdr:row>74</xdr:row>
      <xdr:rowOff>50965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710681"/>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107550</xdr:rowOff>
    </xdr:from>
    <xdr:to>
      <xdr:col>107</xdr:col>
      <xdr:colOff>101600</xdr:colOff>
      <xdr:row>74</xdr:row>
      <xdr:rowOff>37700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6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54227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39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50965</xdr:rowOff>
    </xdr:from>
    <xdr:to>
      <xdr:col>102</xdr:col>
      <xdr:colOff>114300</xdr:colOff>
      <xdr:row>74</xdr:row>
      <xdr:rowOff>77959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738265"/>
          <a:ext cx="8890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107245</xdr:rowOff>
    </xdr:from>
    <xdr:to>
      <xdr:col>102</xdr:col>
      <xdr:colOff>165100</xdr:colOff>
      <xdr:row>74</xdr:row>
      <xdr:rowOff>37395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62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53922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39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61411</xdr:rowOff>
    </xdr:from>
    <xdr:to>
      <xdr:col>98</xdr:col>
      <xdr:colOff>38100</xdr:colOff>
      <xdr:row>73</xdr:row>
      <xdr:rowOff>163011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5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8088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3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157214</xdr:rowOff>
    </xdr:from>
    <xdr:to>
      <xdr:col>116</xdr:col>
      <xdr:colOff>114300</xdr:colOff>
      <xdr:row>73</xdr:row>
      <xdr:rowOff>87364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5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8641</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3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40704</xdr:rowOff>
    </xdr:from>
    <xdr:to>
      <xdr:col>112</xdr:col>
      <xdr:colOff>38100</xdr:colOff>
      <xdr:row>73</xdr:row>
      <xdr:rowOff>142304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5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158831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33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144031</xdr:rowOff>
    </xdr:from>
    <xdr:to>
      <xdr:col>107</xdr:col>
      <xdr:colOff>101600</xdr:colOff>
      <xdr:row>74</xdr:row>
      <xdr:rowOff>74181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65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65308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75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165</xdr:rowOff>
    </xdr:from>
    <xdr:to>
      <xdr:col>102</xdr:col>
      <xdr:colOff>165100</xdr:colOff>
      <xdr:row>74</xdr:row>
      <xdr:rowOff>101765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6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92892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7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27159</xdr:rowOff>
    </xdr:from>
    <xdr:to>
      <xdr:col>98</xdr:col>
      <xdr:colOff>38100</xdr:colOff>
      <xdr:row>74</xdr:row>
      <xdr:rowOff>128759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71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119886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80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200"/>
            </a:lnSpc>
          </a:pPr>
          <a:r>
            <a:rPr kumimoji="1" lang="ja-JP" altLang="ja-JP" sz="1100">
              <a:solidFill>
                <a:schemeClr val="dk1"/>
              </a:solidFill>
              <a:effectLst/>
              <a:latin typeface="+mn-lt"/>
              <a:ea typeface="+mn-ea"/>
              <a:cs typeface="+mn-cs"/>
            </a:rPr>
            <a:t>住民一人当たりの性質別決算額において、類似団体や全国平均と比較して、人件費、物件費、補助費等、普通建設事業費、公債費、投資及び出資金が高い水準にある。</a:t>
          </a:r>
          <a:endParaRPr lang="ja-JP" altLang="ja-JP" sz="1400">
            <a:effectLst/>
          </a:endParaRPr>
        </a:p>
        <a:p>
          <a:pPr>
            <a:lnSpc>
              <a:spcPts val="1200"/>
            </a:lnSpc>
          </a:pPr>
          <a:r>
            <a:rPr kumimoji="1" lang="ja-JP" altLang="ja-JP" sz="1100">
              <a:solidFill>
                <a:schemeClr val="dk1"/>
              </a:solidFill>
              <a:effectLst/>
              <a:latin typeface="+mn-lt"/>
              <a:ea typeface="+mn-ea"/>
              <a:cs typeface="+mn-cs"/>
            </a:rPr>
            <a:t>人件費については、</a:t>
          </a:r>
          <a:r>
            <a:rPr lang="ja-JP" altLang="ja-JP" sz="1100" b="0" i="0" baseline="0">
              <a:solidFill>
                <a:schemeClr val="dk1"/>
              </a:solidFill>
              <a:effectLst/>
              <a:latin typeface="+mn-lt"/>
              <a:ea typeface="+mn-ea"/>
              <a:cs typeface="+mn-cs"/>
            </a:rPr>
            <a:t>町村合併に伴い消防及びごみ処理事業に係る一部事務組合の職員の身分をそのまま引き継いだことが主な要因として考えられるが、職員の定員管理や給与の適正化等に努めており、町村合併を行なった平成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年度と比較して、職員数で△</a:t>
          </a:r>
          <a:r>
            <a:rPr lang="en-US" altLang="ja-JP" sz="1100" b="0" i="0" baseline="0">
              <a:solidFill>
                <a:schemeClr val="dk1"/>
              </a:solidFill>
              <a:effectLst/>
              <a:latin typeface="+mn-lt"/>
              <a:ea typeface="+mn-ea"/>
              <a:cs typeface="+mn-cs"/>
            </a:rPr>
            <a:t>221</a:t>
          </a:r>
          <a:r>
            <a:rPr lang="ja-JP" altLang="ja-JP" sz="1100" b="0" i="0" baseline="0">
              <a:solidFill>
                <a:schemeClr val="dk1"/>
              </a:solidFill>
              <a:effectLst/>
              <a:latin typeface="+mn-lt"/>
              <a:ea typeface="+mn-ea"/>
              <a:cs typeface="+mn-cs"/>
            </a:rPr>
            <a:t>人、金額で</a:t>
          </a:r>
          <a:r>
            <a:rPr lang="ja-JP" altLang="en-US"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8</a:t>
          </a:r>
          <a:r>
            <a:rPr lang="ja-JP" altLang="en-US" sz="1100" b="0" i="0" baseline="0">
              <a:solidFill>
                <a:schemeClr val="dk1"/>
              </a:solidFill>
              <a:effectLst/>
              <a:latin typeface="+mn-lt"/>
              <a:ea typeface="+mn-ea"/>
              <a:cs typeface="+mn-cs"/>
            </a:rPr>
            <a:t>億</a:t>
          </a:r>
          <a:r>
            <a:rPr lang="ja-JP" altLang="ja-JP" sz="1100" b="0" i="0" baseline="0">
              <a:solidFill>
                <a:schemeClr val="dk1"/>
              </a:solidFill>
              <a:effectLst/>
              <a:latin typeface="+mn-lt"/>
              <a:ea typeface="+mn-ea"/>
              <a:cs typeface="+mn-cs"/>
            </a:rPr>
            <a:t>円減少している。</a:t>
          </a:r>
          <a:endParaRPr lang="ja-JP" altLang="ja-JP" sz="1400">
            <a:effectLst/>
          </a:endParaRPr>
        </a:p>
        <a:p>
          <a:pPr rtl="0" eaLnBrk="1" fontAlgn="auto" latinLnBrk="0" hangingPunct="1">
            <a:lnSpc>
              <a:spcPts val="1200"/>
            </a:lnSpc>
          </a:pPr>
          <a:r>
            <a:rPr kumimoji="1" lang="ja-JP" altLang="ja-JP" sz="1100">
              <a:solidFill>
                <a:schemeClr val="dk1"/>
              </a:solidFill>
              <a:effectLst/>
              <a:latin typeface="+mn-lt"/>
              <a:ea typeface="+mn-ea"/>
              <a:cs typeface="+mn-cs"/>
            </a:rPr>
            <a:t>物件費については、</a:t>
          </a:r>
          <a:r>
            <a:rPr lang="ja-JP" altLang="ja-JP" sz="1100" b="0" i="0" baseline="0">
              <a:solidFill>
                <a:schemeClr val="dk1"/>
              </a:solidFill>
              <a:effectLst/>
              <a:latin typeface="+mn-lt"/>
              <a:ea typeface="+mn-ea"/>
              <a:cs typeface="+mn-cs"/>
            </a:rPr>
            <a:t>県内最南端（県庁まで約</a:t>
          </a:r>
          <a:r>
            <a:rPr lang="en-US" altLang="ja-JP" sz="1100" b="0" i="0" baseline="0">
              <a:solidFill>
                <a:schemeClr val="dk1"/>
              </a:solidFill>
              <a:effectLst/>
              <a:latin typeface="+mn-lt"/>
              <a:ea typeface="+mn-ea"/>
              <a:cs typeface="+mn-cs"/>
            </a:rPr>
            <a:t>130㎞</a:t>
          </a:r>
          <a:r>
            <a:rPr lang="ja-JP" altLang="ja-JP" sz="1100" b="0" i="0" baseline="0">
              <a:solidFill>
                <a:schemeClr val="dk1"/>
              </a:solidFill>
              <a:effectLst/>
              <a:latin typeface="+mn-lt"/>
              <a:ea typeface="+mn-ea"/>
              <a:cs typeface="+mn-cs"/>
            </a:rPr>
            <a:t>）に位置するなど地理的条件により発生する旅費及び燃料費等の経費や、町単独で実施している消防及びごみ処理施設の運営経費などが、物件費を押し上げる要因と考えられる。</a:t>
          </a:r>
          <a:endParaRPr lang="ja-JP" altLang="ja-JP" sz="1400">
            <a:effectLst/>
          </a:endParaRPr>
        </a:p>
        <a:p>
          <a:pPr rtl="0" eaLnBrk="1" fontAlgn="auto" latinLnBrk="0" hangingPunct="1">
            <a:lnSpc>
              <a:spcPts val="1200"/>
            </a:lnSpc>
          </a:pPr>
          <a:r>
            <a:rPr kumimoji="1" lang="ja-JP" altLang="ja-JP" sz="1100">
              <a:solidFill>
                <a:schemeClr val="dk1"/>
              </a:solidFill>
              <a:effectLst/>
              <a:latin typeface="+mn-lt"/>
              <a:ea typeface="+mn-ea"/>
              <a:cs typeface="+mn-cs"/>
            </a:rPr>
            <a:t>補助費については、し尿処理施設やごみ処理施設の広域化に伴い、施設の建設経費に係る負担金が減少しているが、令和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年度と比較してコロナ禍による特別定額給付金等による</a:t>
          </a:r>
          <a:r>
            <a:rPr kumimoji="1" lang="en-US" altLang="ja-JP" sz="1100">
              <a:solidFill>
                <a:schemeClr val="dk1"/>
              </a:solidFill>
              <a:effectLst/>
              <a:latin typeface="+mn-lt"/>
              <a:ea typeface="+mn-ea"/>
              <a:cs typeface="+mn-cs"/>
            </a:rPr>
            <a:t>2,590,073</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pPr>
            <a:lnSpc>
              <a:spcPts val="1200"/>
            </a:lnSpc>
          </a:pPr>
          <a:r>
            <a:rPr kumimoji="1" lang="ja-JP" altLang="ja-JP" sz="1100">
              <a:solidFill>
                <a:schemeClr val="dk1"/>
              </a:solidFill>
              <a:effectLst/>
              <a:latin typeface="+mn-lt"/>
              <a:ea typeface="+mn-ea"/>
              <a:cs typeface="+mn-cs"/>
            </a:rPr>
            <a:t>普通建設事業については、水産業を町の基幹産業としていることにより、漁港施設等の整備に多額の経費を要していること、また、</a:t>
          </a:r>
          <a:r>
            <a:rPr lang="ja-JP" altLang="ja-JP" sz="1100" b="0" i="0" baseline="0">
              <a:solidFill>
                <a:schemeClr val="dk1"/>
              </a:solidFill>
              <a:effectLst/>
              <a:latin typeface="+mn-lt"/>
              <a:ea typeface="+mn-ea"/>
              <a:cs typeface="+mn-cs"/>
            </a:rPr>
            <a:t>半島部を多く有する地理的要件などもあり、道路整備にも多くの経費を要していることが主な要因と考えられるために全国、類似団体と比較して高い水準となっている。</a:t>
          </a:r>
          <a:endParaRPr lang="ja-JP" altLang="ja-JP" sz="1400">
            <a:effectLst/>
          </a:endParaRPr>
        </a:p>
        <a:p>
          <a:pPr rtl="0" eaLnBrk="1" fontAlgn="auto" latinLnBrk="0" hangingPunct="1">
            <a:lnSpc>
              <a:spcPts val="1200"/>
            </a:lnSpc>
          </a:pPr>
          <a:r>
            <a:rPr kumimoji="1" lang="ja-JP" altLang="ja-JP" sz="1100">
              <a:solidFill>
                <a:schemeClr val="dk1"/>
              </a:solidFill>
              <a:effectLst/>
              <a:latin typeface="+mn-lt"/>
              <a:ea typeface="+mn-ea"/>
              <a:cs typeface="+mn-cs"/>
            </a:rPr>
            <a:t>公債費については、</a:t>
          </a:r>
          <a:r>
            <a:rPr lang="ja-JP" altLang="ja-JP" sz="1100" b="0" i="0" baseline="0">
              <a:solidFill>
                <a:schemeClr val="dk1"/>
              </a:solidFill>
              <a:effectLst/>
              <a:latin typeface="+mn-lt"/>
              <a:ea typeface="+mn-ea"/>
              <a:cs typeface="+mn-cs"/>
            </a:rPr>
            <a:t>地方債を伴う事業については、特に緊急性・重要性を考慮しながら優先順位をつけて計画的な実施に努めており、地方債残高は、合併当初と比較して約</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億円減少しているものの、全国及び類似団体と比較すると高い水準にあり、さらなる地方債発行の抑制に取り組む必要がある。</a:t>
          </a:r>
          <a:endParaRPr lang="ja-JP" altLang="ja-JP" sz="1400">
            <a:effectLst/>
          </a:endParaRPr>
        </a:p>
        <a:p>
          <a:pPr rtl="0" eaLnBrk="1" fontAlgn="auto" latinLnBrk="0" hangingPunct="1">
            <a:lnSpc>
              <a:spcPts val="1200"/>
            </a:lnSpc>
          </a:pPr>
          <a:r>
            <a:rPr kumimoji="1" lang="ja-JP" altLang="ja-JP" sz="1100" b="0" i="0" baseline="0">
              <a:solidFill>
                <a:schemeClr val="dk1"/>
              </a:solidFill>
              <a:effectLst/>
              <a:latin typeface="+mn-lt"/>
              <a:ea typeface="+mn-ea"/>
              <a:cs typeface="+mn-cs"/>
            </a:rPr>
            <a:t>積立金については、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年度は、基金の使途の明確化を図るため、基金の再編を行ったことによる新設基金への積立が主な要因となっている。</a:t>
          </a:r>
          <a:endParaRPr lang="ja-JP" altLang="ja-JP" sz="1400">
            <a:effectLst/>
          </a:endParaRPr>
        </a:p>
        <a:p>
          <a:pPr rtl="0" eaLnBrk="1" fontAlgn="auto" latinLnBrk="0" hangingPunct="1">
            <a:lnSpc>
              <a:spcPts val="1200"/>
            </a:lnSpc>
          </a:pPr>
          <a:r>
            <a:rPr kumimoji="1" lang="ja-JP" altLang="ja-JP" sz="1100" b="0" i="0" baseline="0">
              <a:solidFill>
                <a:schemeClr val="dk1"/>
              </a:solidFill>
              <a:effectLst/>
              <a:latin typeface="+mn-lt"/>
              <a:ea typeface="+mn-ea"/>
              <a:cs typeface="+mn-cs"/>
            </a:rPr>
            <a:t>投資及び出資金については、上水道事業会計が実施する老朽管更新事業等に対する出資金であり、</a:t>
          </a:r>
          <a:r>
            <a:rPr lang="ja-JP" altLang="ja-JP" sz="1100" b="0" i="0" baseline="0">
              <a:solidFill>
                <a:schemeClr val="dk1"/>
              </a:solidFill>
              <a:effectLst/>
              <a:latin typeface="+mn-lt"/>
              <a:ea typeface="+mn-ea"/>
              <a:cs typeface="+mn-cs"/>
            </a:rPr>
            <a:t>半島部を多く有する地理的要件などもあり、管路の延長も長く老朽化も進んでいることから、今後も増加していくことが見込まれる。</a:t>
          </a:r>
          <a:endParaRPr lang="ja-JP" altLang="ja-JP" sz="1400">
            <a:effectLst/>
          </a:endParaRPr>
        </a:p>
        <a:p>
          <a:pPr rtl="0" eaLnBrk="1" fontAlgn="auto" latinLnBrk="0" hangingPunct="1">
            <a:lnSpc>
              <a:spcPts val="1200"/>
            </a:lnSpc>
          </a:pPr>
          <a:r>
            <a:rPr kumimoji="1" lang="ja-JP" altLang="ja-JP" sz="1100" b="0" i="0" baseline="0">
              <a:solidFill>
                <a:schemeClr val="dk1"/>
              </a:solidFill>
              <a:effectLst/>
              <a:latin typeface="+mn-lt"/>
              <a:ea typeface="+mn-ea"/>
              <a:cs typeface="+mn-cs"/>
            </a:rPr>
            <a:t>こうしたことを踏まえ、</a:t>
          </a:r>
          <a:r>
            <a:rPr lang="ja-JP" altLang="ja-JP" sz="1100" b="0" i="0" baseline="0">
              <a:solidFill>
                <a:schemeClr val="dk1"/>
              </a:solidFill>
              <a:effectLst/>
              <a:latin typeface="+mn-lt"/>
              <a:ea typeface="+mn-ea"/>
              <a:cs typeface="+mn-cs"/>
            </a:rPr>
            <a:t>今後も引続き職員の適正な人員配置や定員の適正化を図り人件費の削減に努めるとともに、選択と集中、緊急度・優先度を考慮した投資に努め、将来に負担を残さないよう身の丈にあった財政運営を行う。</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20,052
19,958
238.99
17,443,149
16,566,543
769,537
9,807,105
16,914,843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129184</xdr:rowOff>
    </xdr:from>
    <xdr:to>
      <xdr:col>24</xdr:col>
      <xdr:colOff>62865</xdr:colOff>
      <xdr:row>38</xdr:row>
      <xdr:rowOff>100381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72684"/>
          <a:ext cx="1270" cy="134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104208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1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100381</xdr:rowOff>
    </xdr:from>
    <xdr:to>
      <xdr:col>24</xdr:col>
      <xdr:colOff>152400</xdr:colOff>
      <xdr:row>38</xdr:row>
      <xdr:rowOff>100381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75861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4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129184</xdr:rowOff>
    </xdr:from>
    <xdr:to>
      <xdr:col>24</xdr:col>
      <xdr:colOff>152400</xdr:colOff>
      <xdr:row>30</xdr:row>
      <xdr:rowOff>129184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7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57404</xdr:rowOff>
    </xdr:from>
    <xdr:to>
      <xdr:col>24</xdr:col>
      <xdr:colOff>63500</xdr:colOff>
      <xdr:row>38</xdr:row>
      <xdr:rowOff>100381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572504"/>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8450</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666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157023</xdr:rowOff>
    </xdr:from>
    <xdr:to>
      <xdr:col>24</xdr:col>
      <xdr:colOff>114300</xdr:colOff>
      <xdr:row>34</xdr:row>
      <xdr:rowOff>87173</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81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7569</xdr:rowOff>
    </xdr:from>
    <xdr:to>
      <xdr:col>19</xdr:col>
      <xdr:colOff>177800</xdr:colOff>
      <xdr:row>38</xdr:row>
      <xdr:rowOff>57404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522669"/>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61468</xdr:rowOff>
    </xdr:from>
    <xdr:to>
      <xdr:col>20</xdr:col>
      <xdr:colOff>38100</xdr:colOff>
      <xdr:row>34</xdr:row>
      <xdr:rowOff>163068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8145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143358</xdr:rowOff>
    </xdr:from>
    <xdr:to>
      <xdr:col>15</xdr:col>
      <xdr:colOff>50800</xdr:colOff>
      <xdr:row>38</xdr:row>
      <xdr:rowOff>7569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487008"/>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58725</xdr:rowOff>
    </xdr:from>
    <xdr:to>
      <xdr:col>15</xdr:col>
      <xdr:colOff>101600</xdr:colOff>
      <xdr:row>37</xdr:row>
      <xdr:rowOff>160325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4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5402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7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143358</xdr:rowOff>
    </xdr:from>
    <xdr:to>
      <xdr:col>10</xdr:col>
      <xdr:colOff>114300</xdr:colOff>
      <xdr:row>38</xdr:row>
      <xdr:rowOff>128270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487008"/>
          <a:ext cx="8890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157480</xdr:rowOff>
    </xdr:from>
    <xdr:to>
      <xdr:col>10</xdr:col>
      <xdr:colOff>165100</xdr:colOff>
      <xdr:row>37</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104157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0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39522</xdr:rowOff>
    </xdr:from>
    <xdr:to>
      <xdr:col>6</xdr:col>
      <xdr:colOff>38100</xdr:colOff>
      <xdr:row>37</xdr:row>
      <xdr:rowOff>141122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383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157649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49581</xdr:rowOff>
    </xdr:from>
    <xdr:to>
      <xdr:col>24</xdr:col>
      <xdr:colOff>114300</xdr:colOff>
      <xdr:row>38</xdr:row>
      <xdr:rowOff>151181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5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135958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47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6604</xdr:rowOff>
    </xdr:from>
    <xdr:to>
      <xdr:col>20</xdr:col>
      <xdr:colOff>38100</xdr:colOff>
      <xdr:row>38</xdr:row>
      <xdr:rowOff>108204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99331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61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128219</xdr:rowOff>
    </xdr:from>
    <xdr:to>
      <xdr:col>15</xdr:col>
      <xdr:colOff>101600</xdr:colOff>
      <xdr:row>38</xdr:row>
      <xdr:rowOff>58369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4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49496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56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92558</xdr:rowOff>
    </xdr:from>
    <xdr:to>
      <xdr:col>10</xdr:col>
      <xdr:colOff>165100</xdr:colOff>
      <xdr:row>38</xdr:row>
      <xdr:rowOff>22707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43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13835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77470</xdr:rowOff>
    </xdr:from>
    <xdr:to>
      <xdr:col>6</xdr:col>
      <xdr:colOff>38100</xdr:colOff>
      <xdr:row>39</xdr:row>
      <xdr:rowOff>7620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170197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131607</xdr:rowOff>
    </xdr:from>
    <xdr:to>
      <xdr:col>24</xdr:col>
      <xdr:colOff>62865</xdr:colOff>
      <xdr:row>59</xdr:row>
      <xdr:rowOff>15465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75557"/>
          <a:ext cx="1270" cy="1255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19292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15465</xdr:rowOff>
    </xdr:from>
    <xdr:to>
      <xdr:col>24</xdr:col>
      <xdr:colOff>152400</xdr:colOff>
      <xdr:row>59</xdr:row>
      <xdr:rowOff>15465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3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78284</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5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131607</xdr:rowOff>
    </xdr:from>
    <xdr:to>
      <xdr:col>24</xdr:col>
      <xdr:colOff>152400</xdr:colOff>
      <xdr:row>51</xdr:row>
      <xdr:rowOff>131607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7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170922</xdr:rowOff>
    </xdr:from>
    <xdr:to>
      <xdr:col>24</xdr:col>
      <xdr:colOff>63500</xdr:colOff>
      <xdr:row>57</xdr:row>
      <xdr:rowOff>153343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600672"/>
          <a:ext cx="838200" cy="32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124949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554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102072</xdr:rowOff>
    </xdr:from>
    <xdr:to>
      <xdr:col>24</xdr:col>
      <xdr:colOff>114300</xdr:colOff>
      <xdr:row>57</xdr:row>
      <xdr:rowOff>32222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70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170922</xdr:rowOff>
    </xdr:from>
    <xdr:to>
      <xdr:col>19</xdr:col>
      <xdr:colOff>177800</xdr:colOff>
      <xdr:row>58</xdr:row>
      <xdr:rowOff>155492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600672"/>
          <a:ext cx="889000" cy="49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155450</xdr:rowOff>
    </xdr:from>
    <xdr:to>
      <xdr:col>20</xdr:col>
      <xdr:colOff>38100</xdr:colOff>
      <xdr:row>55</xdr:row>
      <xdr:rowOff>85600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102127</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18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155492</xdr:rowOff>
    </xdr:from>
    <xdr:to>
      <xdr:col>15</xdr:col>
      <xdr:colOff>50800</xdr:colOff>
      <xdr:row>59</xdr:row>
      <xdr:rowOff>18131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99592"/>
          <a:ext cx="889000" cy="3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125640</xdr:rowOff>
    </xdr:from>
    <xdr:to>
      <xdr:col>15</xdr:col>
      <xdr:colOff>101600</xdr:colOff>
      <xdr:row>59</xdr:row>
      <xdr:rowOff>55790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1006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46917</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1016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166497</xdr:rowOff>
    </xdr:from>
    <xdr:to>
      <xdr:col>10</xdr:col>
      <xdr:colOff>114300</xdr:colOff>
      <xdr:row>59</xdr:row>
      <xdr:rowOff>18131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767697"/>
          <a:ext cx="889000" cy="36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5502</xdr:rowOff>
    </xdr:from>
    <xdr:to>
      <xdr:col>10</xdr:col>
      <xdr:colOff>165100</xdr:colOff>
      <xdr:row>59</xdr:row>
      <xdr:rowOff>107102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1012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98229</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1021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28947</xdr:rowOff>
    </xdr:from>
    <xdr:to>
      <xdr:col>6</xdr:col>
      <xdr:colOff>38100</xdr:colOff>
      <xdr:row>58</xdr:row>
      <xdr:rowOff>130547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121674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102543</xdr:rowOff>
    </xdr:from>
    <xdr:to>
      <xdr:col>24</xdr:col>
      <xdr:colOff>114300</xdr:colOff>
      <xdr:row>58</xdr:row>
      <xdr:rowOff>32693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7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80970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5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120122</xdr:rowOff>
    </xdr:from>
    <xdr:to>
      <xdr:col>20</xdr:col>
      <xdr:colOff>38100</xdr:colOff>
      <xdr:row>56</xdr:row>
      <xdr:rowOff>50272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54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41399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104692</xdr:rowOff>
    </xdr:from>
    <xdr:to>
      <xdr:col>15</xdr:col>
      <xdr:colOff>101600</xdr:colOff>
      <xdr:row>59</xdr:row>
      <xdr:rowOff>34842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4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51369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82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138781</xdr:rowOff>
    </xdr:from>
    <xdr:to>
      <xdr:col>10</xdr:col>
      <xdr:colOff>165100</xdr:colOff>
      <xdr:row>59</xdr:row>
      <xdr:rowOff>68931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8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85458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85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115697</xdr:rowOff>
    </xdr:from>
    <xdr:to>
      <xdr:col>6</xdr:col>
      <xdr:colOff>38100</xdr:colOff>
      <xdr:row>57</xdr:row>
      <xdr:rowOff>45847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1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62374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49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53632</xdr:rowOff>
    </xdr:from>
    <xdr:to>
      <xdr:col>24</xdr:col>
      <xdr:colOff>62865</xdr:colOff>
      <xdr:row>79</xdr:row>
      <xdr:rowOff>10528</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26582"/>
          <a:ext cx="1270" cy="1328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14355</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55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10528</xdr:rowOff>
    </xdr:from>
    <xdr:to>
      <xdr:col>24</xdr:col>
      <xdr:colOff>152400</xdr:colOff>
      <xdr:row>79</xdr:row>
      <xdr:rowOff>10528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55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309</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200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257,277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53632</xdr:rowOff>
    </xdr:from>
    <xdr:to>
      <xdr:col>24</xdr:col>
      <xdr:colOff>152400</xdr:colOff>
      <xdr:row>71</xdr:row>
      <xdr:rowOff>53632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2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48489</xdr:rowOff>
    </xdr:from>
    <xdr:to>
      <xdr:col>24</xdr:col>
      <xdr:colOff>63500</xdr:colOff>
      <xdr:row>76</xdr:row>
      <xdr:rowOff>162992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2735789"/>
          <a:ext cx="838200" cy="45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147807</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35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169380</xdr:rowOff>
    </xdr:from>
    <xdr:to>
      <xdr:col>24</xdr:col>
      <xdr:colOff>114300</xdr:colOff>
      <xdr:row>75</xdr:row>
      <xdr:rowOff>99530</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8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162992</xdr:rowOff>
    </xdr:from>
    <xdr:to>
      <xdr:col>19</xdr:col>
      <xdr:colOff>177800</xdr:colOff>
      <xdr:row>77</xdr:row>
      <xdr:rowOff>69317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193192"/>
          <a:ext cx="889000" cy="7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162243</xdr:rowOff>
    </xdr:from>
    <xdr:to>
      <xdr:col>20</xdr:col>
      <xdr:colOff>38100</xdr:colOff>
      <xdr:row>77</xdr:row>
      <xdr:rowOff>92393</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1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83520</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69317</xdr:rowOff>
    </xdr:from>
    <xdr:to>
      <xdr:col>15</xdr:col>
      <xdr:colOff>50800</xdr:colOff>
      <xdr:row>77</xdr:row>
      <xdr:rowOff>134938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270967"/>
          <a:ext cx="889000" cy="6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59767</xdr:rowOff>
    </xdr:from>
    <xdr:to>
      <xdr:col>15</xdr:col>
      <xdr:colOff>101600</xdr:colOff>
      <xdr:row>78</xdr:row>
      <xdr:rowOff>161367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4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152494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2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132042</xdr:rowOff>
    </xdr:from>
    <xdr:to>
      <xdr:col>10</xdr:col>
      <xdr:colOff>114300</xdr:colOff>
      <xdr:row>77</xdr:row>
      <xdr:rowOff>134938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333692"/>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100978</xdr:rowOff>
    </xdr:from>
    <xdr:to>
      <xdr:col>10</xdr:col>
      <xdr:colOff>165100</xdr:colOff>
      <xdr:row>79</xdr:row>
      <xdr:rowOff>31128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47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22255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56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67044</xdr:rowOff>
    </xdr:from>
    <xdr:to>
      <xdr:col>6</xdr:col>
      <xdr:colOff>38100</xdr:colOff>
      <xdr:row>78</xdr:row>
      <xdr:rowOff>168644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44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159771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3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169139</xdr:rowOff>
    </xdr:from>
    <xdr:to>
      <xdr:col>24</xdr:col>
      <xdr:colOff>114300</xdr:colOff>
      <xdr:row>74</xdr:row>
      <xdr:rowOff>99289</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68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20566</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53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112192</xdr:rowOff>
    </xdr:from>
    <xdr:to>
      <xdr:col>20</xdr:col>
      <xdr:colOff>38100</xdr:colOff>
      <xdr:row>77</xdr:row>
      <xdr:rowOff>42342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1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58869</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91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18517</xdr:rowOff>
    </xdr:from>
    <xdr:to>
      <xdr:col>15</xdr:col>
      <xdr:colOff>101600</xdr:colOff>
      <xdr:row>77</xdr:row>
      <xdr:rowOff>120117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2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136644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99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84138</xdr:rowOff>
    </xdr:from>
    <xdr:to>
      <xdr:col>10</xdr:col>
      <xdr:colOff>165100</xdr:colOff>
      <xdr:row>78</xdr:row>
      <xdr:rowOff>14288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28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30815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06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81242</xdr:rowOff>
    </xdr:from>
    <xdr:to>
      <xdr:col>6</xdr:col>
      <xdr:colOff>38100</xdr:colOff>
      <xdr:row>78</xdr:row>
      <xdr:rowOff>11392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28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27919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05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112029</xdr:rowOff>
    </xdr:from>
    <xdr:to>
      <xdr:col>24</xdr:col>
      <xdr:colOff>62865</xdr:colOff>
      <xdr:row>99</xdr:row>
      <xdr:rowOff>26096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2529"/>
          <a:ext cx="1270" cy="145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29923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26096</xdr:rowOff>
    </xdr:from>
    <xdr:to>
      <xdr:col>24</xdr:col>
      <xdr:colOff>152400</xdr:colOff>
      <xdr:row>99</xdr:row>
      <xdr:rowOff>26096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99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58706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112029</xdr:rowOff>
    </xdr:from>
    <xdr:to>
      <xdr:col>24</xdr:col>
      <xdr:colOff>152400</xdr:colOff>
      <xdr:row>90</xdr:row>
      <xdr:rowOff>112029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54792</xdr:rowOff>
    </xdr:from>
    <xdr:to>
      <xdr:col>24</xdr:col>
      <xdr:colOff>63500</xdr:colOff>
      <xdr:row>97</xdr:row>
      <xdr:rowOff>25422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513992"/>
          <a:ext cx="838200" cy="14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21683</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8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43256</xdr:rowOff>
    </xdr:from>
    <xdr:to>
      <xdr:col>24</xdr:col>
      <xdr:colOff>114300</xdr:colOff>
      <xdr:row>96</xdr:row>
      <xdr:rowOff>144856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0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25422</xdr:rowOff>
    </xdr:from>
    <xdr:to>
      <xdr:col>19</xdr:col>
      <xdr:colOff>177800</xdr:colOff>
      <xdr:row>97</xdr:row>
      <xdr:rowOff>44755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56072"/>
          <a:ext cx="8890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96248</xdr:rowOff>
    </xdr:from>
    <xdr:to>
      <xdr:col>20</xdr:col>
      <xdr:colOff>38100</xdr:colOff>
      <xdr:row>97</xdr:row>
      <xdr:rowOff>26398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42925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43187</xdr:rowOff>
    </xdr:from>
    <xdr:to>
      <xdr:col>15</xdr:col>
      <xdr:colOff>50800</xdr:colOff>
      <xdr:row>97</xdr:row>
      <xdr:rowOff>44755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673837"/>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167756</xdr:rowOff>
    </xdr:from>
    <xdr:to>
      <xdr:col>15</xdr:col>
      <xdr:colOff>101600</xdr:colOff>
      <xdr:row>98</xdr:row>
      <xdr:rowOff>97906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79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89033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89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145752</xdr:rowOff>
    </xdr:from>
    <xdr:to>
      <xdr:col>10</xdr:col>
      <xdr:colOff>114300</xdr:colOff>
      <xdr:row>97</xdr:row>
      <xdr:rowOff>43187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433502"/>
          <a:ext cx="889000" cy="2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37585</xdr:rowOff>
    </xdr:from>
    <xdr:to>
      <xdr:col>10</xdr:col>
      <xdr:colOff>165100</xdr:colOff>
      <xdr:row>98</xdr:row>
      <xdr:rowOff>139185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3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130312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93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1814</xdr:rowOff>
    </xdr:from>
    <xdr:to>
      <xdr:col>6</xdr:col>
      <xdr:colOff>38100</xdr:colOff>
      <xdr:row>98</xdr:row>
      <xdr:rowOff>103414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0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94541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89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3992</xdr:rowOff>
    </xdr:from>
    <xdr:to>
      <xdr:col>24</xdr:col>
      <xdr:colOff>114300</xdr:colOff>
      <xdr:row>96</xdr:row>
      <xdr:rowOff>105592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26869</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146072</xdr:rowOff>
    </xdr:from>
    <xdr:to>
      <xdr:col>20</xdr:col>
      <xdr:colOff>38100</xdr:colOff>
      <xdr:row>97</xdr:row>
      <xdr:rowOff>76222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0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67349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9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165405</xdr:rowOff>
    </xdr:from>
    <xdr:to>
      <xdr:col>15</xdr:col>
      <xdr:colOff>101600</xdr:colOff>
      <xdr:row>97</xdr:row>
      <xdr:rowOff>95555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112082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3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163837</xdr:rowOff>
    </xdr:from>
    <xdr:to>
      <xdr:col>10</xdr:col>
      <xdr:colOff>165100</xdr:colOff>
      <xdr:row>97</xdr:row>
      <xdr:rowOff>93987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110514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94952</xdr:rowOff>
    </xdr:from>
    <xdr:to>
      <xdr:col>6</xdr:col>
      <xdr:colOff>38100</xdr:colOff>
      <xdr:row>96</xdr:row>
      <xdr:rowOff>25102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38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41629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1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98933</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13883"/>
          <a:ext cx="1270" cy="131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45610</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8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98933</xdr:rowOff>
    </xdr:from>
    <xdr:to>
      <xdr:col>55</xdr:col>
      <xdr:colOff>88900</xdr:colOff>
      <xdr:row>31</xdr:row>
      <xdr:rowOff>98933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1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33291</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69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10414</xdr:rowOff>
    </xdr:from>
    <xdr:to>
      <xdr:col>55</xdr:col>
      <xdr:colOff>50800</xdr:colOff>
      <xdr:row>38</xdr:row>
      <xdr:rowOff>112014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132715</xdr:rowOff>
    </xdr:from>
    <xdr:to>
      <xdr:col>50</xdr:col>
      <xdr:colOff>165100</xdr:colOff>
      <xdr:row>38</xdr:row>
      <xdr:rowOff>62865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79392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51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79375</xdr:rowOff>
    </xdr:from>
    <xdr:to>
      <xdr:col>46</xdr:col>
      <xdr:colOff>38100</xdr:colOff>
      <xdr:row>39</xdr:row>
      <xdr:rowOff>9525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26052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508</xdr:rowOff>
    </xdr:from>
    <xdr:to>
      <xdr:col>41</xdr:col>
      <xdr:colOff>101600</xdr:colOff>
      <xdr:row>38</xdr:row>
      <xdr:rowOff>102108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118635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168910</xdr:rowOff>
    </xdr:from>
    <xdr:to>
      <xdr:col>36</xdr:col>
      <xdr:colOff>165100</xdr:colOff>
      <xdr:row>38</xdr:row>
      <xdr:rowOff>99060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115587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84150</xdr:rowOff>
    </xdr:from>
    <xdr:to>
      <xdr:col>54</xdr:col>
      <xdr:colOff>189865</xdr:colOff>
      <xdr:row>59</xdr:row>
      <xdr:rowOff>65278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56650"/>
          <a:ext cx="1270" cy="15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69105</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65278</xdr:rowOff>
    </xdr:from>
    <xdr:to>
      <xdr:col>55</xdr:col>
      <xdr:colOff>88900</xdr:colOff>
      <xdr:row>59</xdr:row>
      <xdr:rowOff>65278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8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30827</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3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148,374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84150</xdr:rowOff>
    </xdr:from>
    <xdr:to>
      <xdr:col>55</xdr:col>
      <xdr:colOff>88900</xdr:colOff>
      <xdr:row>50</xdr:row>
      <xdr:rowOff>84150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5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127026</xdr:rowOff>
    </xdr:from>
    <xdr:to>
      <xdr:col>55</xdr:col>
      <xdr:colOff>0</xdr:colOff>
      <xdr:row>54</xdr:row>
      <xdr:rowOff>160693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385326"/>
          <a:ext cx="838200" cy="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43857</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4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65430</xdr:rowOff>
    </xdr:from>
    <xdr:to>
      <xdr:col>55</xdr:col>
      <xdr:colOff>50800</xdr:colOff>
      <xdr:row>56</xdr:row>
      <xdr:rowOff>167030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160693</xdr:rowOff>
    </xdr:from>
    <xdr:to>
      <xdr:col>50</xdr:col>
      <xdr:colOff>114300</xdr:colOff>
      <xdr:row>56</xdr:row>
      <xdr:rowOff>16866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418993"/>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45301</xdr:rowOff>
    </xdr:from>
    <xdr:to>
      <xdr:col>50</xdr:col>
      <xdr:colOff>165100</xdr:colOff>
      <xdr:row>55</xdr:row>
      <xdr:rowOff>146901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47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138028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6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16866</xdr:rowOff>
    </xdr:from>
    <xdr:to>
      <xdr:col>45</xdr:col>
      <xdr:colOff>177800</xdr:colOff>
      <xdr:row>56</xdr:row>
      <xdr:rowOff>139967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618066"/>
          <a:ext cx="889000" cy="1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37694</xdr:rowOff>
    </xdr:from>
    <xdr:to>
      <xdr:col>46</xdr:col>
      <xdr:colOff>38100</xdr:colOff>
      <xdr:row>56</xdr:row>
      <xdr:rowOff>139294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3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130421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73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139967</xdr:rowOff>
    </xdr:from>
    <xdr:to>
      <xdr:col>41</xdr:col>
      <xdr:colOff>50800</xdr:colOff>
      <xdr:row>57</xdr:row>
      <xdr:rowOff>49250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41167"/>
          <a:ext cx="889000" cy="8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158661</xdr:rowOff>
    </xdr:from>
    <xdr:to>
      <xdr:col>41</xdr:col>
      <xdr:colOff>101600</xdr:colOff>
      <xdr:row>57</xdr:row>
      <xdr:rowOff>88811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5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79938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85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53366</xdr:rowOff>
    </xdr:from>
    <xdr:to>
      <xdr:col>36</xdr:col>
      <xdr:colOff>165100</xdr:colOff>
      <xdr:row>57</xdr:row>
      <xdr:rowOff>154966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146093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9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76226</xdr:rowOff>
    </xdr:from>
    <xdr:to>
      <xdr:col>55</xdr:col>
      <xdr:colOff>50800</xdr:colOff>
      <xdr:row>55</xdr:row>
      <xdr:rowOff>6376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33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99103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18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109893</xdr:rowOff>
    </xdr:from>
    <xdr:to>
      <xdr:col>50</xdr:col>
      <xdr:colOff>165100</xdr:colOff>
      <xdr:row>55</xdr:row>
      <xdr:rowOff>40043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36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56570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14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137516</xdr:rowOff>
    </xdr:from>
    <xdr:to>
      <xdr:col>46</xdr:col>
      <xdr:colOff>38100</xdr:colOff>
      <xdr:row>56</xdr:row>
      <xdr:rowOff>67666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56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84193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34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89167</xdr:rowOff>
    </xdr:from>
    <xdr:to>
      <xdr:col>41</xdr:col>
      <xdr:colOff>101600</xdr:colOff>
      <xdr:row>57</xdr:row>
      <xdr:rowOff>19317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69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35844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46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169900</xdr:rowOff>
    </xdr:from>
    <xdr:to>
      <xdr:col>36</xdr:col>
      <xdr:colOff>165100</xdr:colOff>
      <xdr:row>57</xdr:row>
      <xdr:rowOff>100050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116577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54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139091</xdr:rowOff>
    </xdr:from>
    <xdr:to>
      <xdr:col>54</xdr:col>
      <xdr:colOff>189865</xdr:colOff>
      <xdr:row>79</xdr:row>
      <xdr:rowOff>110249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69141"/>
          <a:ext cx="1270" cy="168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114076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5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110249</xdr:rowOff>
    </xdr:from>
    <xdr:to>
      <xdr:col>55</xdr:col>
      <xdr:colOff>88900</xdr:colOff>
      <xdr:row>79</xdr:row>
      <xdr:rowOff>110249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5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85768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4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139091</xdr:rowOff>
    </xdr:from>
    <xdr:to>
      <xdr:col>55</xdr:col>
      <xdr:colOff>88900</xdr:colOff>
      <xdr:row>69</xdr:row>
      <xdr:rowOff>139091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6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138747</xdr:rowOff>
    </xdr:from>
    <xdr:to>
      <xdr:col>55</xdr:col>
      <xdr:colOff>0</xdr:colOff>
      <xdr:row>74</xdr:row>
      <xdr:rowOff>20104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654597"/>
          <a:ext cx="8382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144060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31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165633</xdr:rowOff>
    </xdr:from>
    <xdr:to>
      <xdr:col>55</xdr:col>
      <xdr:colOff>50800</xdr:colOff>
      <xdr:row>75</xdr:row>
      <xdr:rowOff>95783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85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138747</xdr:rowOff>
    </xdr:from>
    <xdr:to>
      <xdr:col>50</xdr:col>
      <xdr:colOff>114300</xdr:colOff>
      <xdr:row>78</xdr:row>
      <xdr:rowOff>60185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654597"/>
          <a:ext cx="889000" cy="77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132067</xdr:rowOff>
    </xdr:from>
    <xdr:to>
      <xdr:col>50</xdr:col>
      <xdr:colOff>165100</xdr:colOff>
      <xdr:row>75</xdr:row>
      <xdr:rowOff>62217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81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53344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60185</xdr:rowOff>
    </xdr:from>
    <xdr:to>
      <xdr:col>45</xdr:col>
      <xdr:colOff>177800</xdr:colOff>
      <xdr:row>78</xdr:row>
      <xdr:rowOff>92760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33285"/>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44208</xdr:rowOff>
    </xdr:from>
    <xdr:to>
      <xdr:col>46</xdr:col>
      <xdr:colOff>38100</xdr:colOff>
      <xdr:row>79</xdr:row>
      <xdr:rowOff>145808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8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136935</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68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54356</xdr:rowOff>
    </xdr:from>
    <xdr:to>
      <xdr:col>41</xdr:col>
      <xdr:colOff>50800</xdr:colOff>
      <xdr:row>78</xdr:row>
      <xdr:rowOff>92760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27456"/>
          <a:ext cx="8890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153366</xdr:rowOff>
    </xdr:from>
    <xdr:to>
      <xdr:col>41</xdr:col>
      <xdr:colOff>101600</xdr:colOff>
      <xdr:row>79</xdr:row>
      <xdr:rowOff>83516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74643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61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56553</xdr:rowOff>
    </xdr:from>
    <xdr:to>
      <xdr:col>36</xdr:col>
      <xdr:colOff>165100</xdr:colOff>
      <xdr:row>79</xdr:row>
      <xdr:rowOff>158153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60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149280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69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140754</xdr:rowOff>
    </xdr:from>
    <xdr:to>
      <xdr:col>55</xdr:col>
      <xdr:colOff>50800</xdr:colOff>
      <xdr:row>74</xdr:row>
      <xdr:rowOff>70904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65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163631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5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87947</xdr:rowOff>
    </xdr:from>
    <xdr:to>
      <xdr:col>50</xdr:col>
      <xdr:colOff>165100</xdr:colOff>
      <xdr:row>74</xdr:row>
      <xdr:rowOff>18097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6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34624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37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9385</xdr:rowOff>
    </xdr:from>
    <xdr:to>
      <xdr:col>46</xdr:col>
      <xdr:colOff>38100</xdr:colOff>
      <xdr:row>78</xdr:row>
      <xdr:rowOff>110985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127512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15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41960</xdr:rowOff>
    </xdr:from>
    <xdr:to>
      <xdr:col>41</xdr:col>
      <xdr:colOff>101600</xdr:colOff>
      <xdr:row>78</xdr:row>
      <xdr:rowOff>143560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1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160087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9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3556</xdr:rowOff>
    </xdr:from>
    <xdr:to>
      <xdr:col>36</xdr:col>
      <xdr:colOff>165100</xdr:colOff>
      <xdr:row>78</xdr:row>
      <xdr:rowOff>105156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121683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5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21041</xdr:rowOff>
    </xdr:from>
    <xdr:to>
      <xdr:col>54</xdr:col>
      <xdr:colOff>189865</xdr:colOff>
      <xdr:row>98</xdr:row>
      <xdr:rowOff>80280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51541"/>
          <a:ext cx="1270" cy="14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84107</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80280</xdr:rowOff>
    </xdr:from>
    <xdr:to>
      <xdr:col>55</xdr:col>
      <xdr:colOff>88900</xdr:colOff>
      <xdr:row>98</xdr:row>
      <xdr:rowOff>80280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8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139168</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2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21041</xdr:rowOff>
    </xdr:from>
    <xdr:to>
      <xdr:col>55</xdr:col>
      <xdr:colOff>88900</xdr:colOff>
      <xdr:row>90</xdr:row>
      <xdr:rowOff>21041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5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141692</xdr:rowOff>
    </xdr:from>
    <xdr:to>
      <xdr:col>55</xdr:col>
      <xdr:colOff>0</xdr:colOff>
      <xdr:row>96</xdr:row>
      <xdr:rowOff>842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429442"/>
          <a:ext cx="838200" cy="3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66253</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5839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43376</xdr:rowOff>
    </xdr:from>
    <xdr:to>
      <xdr:col>55</xdr:col>
      <xdr:colOff>50800</xdr:colOff>
      <xdr:row>93</xdr:row>
      <xdr:rowOff>144976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598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160144</xdr:rowOff>
    </xdr:from>
    <xdr:to>
      <xdr:col>50</xdr:col>
      <xdr:colOff>114300</xdr:colOff>
      <xdr:row>96</xdr:row>
      <xdr:rowOff>842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447894"/>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123321</xdr:rowOff>
    </xdr:from>
    <xdr:to>
      <xdr:col>50</xdr:col>
      <xdr:colOff>165100</xdr:colOff>
      <xdr:row>94</xdr:row>
      <xdr:rowOff>53471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0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69998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584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160144</xdr:rowOff>
    </xdr:from>
    <xdr:to>
      <xdr:col>45</xdr:col>
      <xdr:colOff>177800</xdr:colOff>
      <xdr:row>96</xdr:row>
      <xdr:rowOff>1527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447894"/>
          <a:ext cx="889000" cy="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95807</xdr:rowOff>
    </xdr:from>
    <xdr:to>
      <xdr:col>46</xdr:col>
      <xdr:colOff>38100</xdr:colOff>
      <xdr:row>95</xdr:row>
      <xdr:rowOff>25957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21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42484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59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171100</xdr:rowOff>
    </xdr:from>
    <xdr:to>
      <xdr:col>41</xdr:col>
      <xdr:colOff>50800</xdr:colOff>
      <xdr:row>96</xdr:row>
      <xdr:rowOff>1527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458850"/>
          <a:ext cx="889000" cy="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130015</xdr:rowOff>
    </xdr:from>
    <xdr:to>
      <xdr:col>41</xdr:col>
      <xdr:colOff>101600</xdr:colOff>
      <xdr:row>95</xdr:row>
      <xdr:rowOff>60165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24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76692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02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12629</xdr:rowOff>
    </xdr:from>
    <xdr:to>
      <xdr:col>36</xdr:col>
      <xdr:colOff>165100</xdr:colOff>
      <xdr:row>95</xdr:row>
      <xdr:rowOff>114229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30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130756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07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90892</xdr:rowOff>
    </xdr:from>
    <xdr:to>
      <xdr:col>55</xdr:col>
      <xdr:colOff>50800</xdr:colOff>
      <xdr:row>96</xdr:row>
      <xdr:rowOff>21042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37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69319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121492</xdr:rowOff>
    </xdr:from>
    <xdr:to>
      <xdr:col>50</xdr:col>
      <xdr:colOff>165100</xdr:colOff>
      <xdr:row>96</xdr:row>
      <xdr:rowOff>51642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0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42769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50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109344</xdr:rowOff>
    </xdr:from>
    <xdr:to>
      <xdr:col>46</xdr:col>
      <xdr:colOff>38100</xdr:colOff>
      <xdr:row>96</xdr:row>
      <xdr:rowOff>39494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39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30621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48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122177</xdr:rowOff>
    </xdr:from>
    <xdr:to>
      <xdr:col>41</xdr:col>
      <xdr:colOff>101600</xdr:colOff>
      <xdr:row>96</xdr:row>
      <xdr:rowOff>52327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0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43454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50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120300</xdr:rowOff>
    </xdr:from>
    <xdr:to>
      <xdr:col>36</xdr:col>
      <xdr:colOff>165100</xdr:colOff>
      <xdr:row>96</xdr:row>
      <xdr:rowOff>50450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4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41577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50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152502</xdr:rowOff>
    </xdr:from>
    <xdr:to>
      <xdr:col>85</xdr:col>
      <xdr:colOff>126364</xdr:colOff>
      <xdr:row>39</xdr:row>
      <xdr:rowOff>64510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467452"/>
          <a:ext cx="1269" cy="128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68337</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64510</xdr:rowOff>
    </xdr:from>
    <xdr:to>
      <xdr:col>86</xdr:col>
      <xdr:colOff>25400</xdr:colOff>
      <xdr:row>39</xdr:row>
      <xdr:rowOff>64510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5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99179</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2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152502</xdr:rowOff>
    </xdr:from>
    <xdr:to>
      <xdr:col>86</xdr:col>
      <xdr:colOff>25400</xdr:colOff>
      <xdr:row>31</xdr:row>
      <xdr:rowOff>152502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46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68053</xdr:rowOff>
    </xdr:from>
    <xdr:to>
      <xdr:col>85</xdr:col>
      <xdr:colOff>127000</xdr:colOff>
      <xdr:row>38</xdr:row>
      <xdr:rowOff>128022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583153"/>
          <a:ext cx="838200" cy="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104119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76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81242</xdr:rowOff>
    </xdr:from>
    <xdr:to>
      <xdr:col>85</xdr:col>
      <xdr:colOff>177800</xdr:colOff>
      <xdr:row>38</xdr:row>
      <xdr:rowOff>11392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4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128022</xdr:rowOff>
    </xdr:from>
    <xdr:to>
      <xdr:col>81</xdr:col>
      <xdr:colOff>50800</xdr:colOff>
      <xdr:row>38</xdr:row>
      <xdr:rowOff>143415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643122"/>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130067</xdr:rowOff>
    </xdr:from>
    <xdr:to>
      <xdr:col>81</xdr:col>
      <xdr:colOff>101600</xdr:colOff>
      <xdr:row>38</xdr:row>
      <xdr:rowOff>60216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4737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76744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24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143415</xdr:rowOff>
    </xdr:from>
    <xdr:to>
      <xdr:col>76</xdr:col>
      <xdr:colOff>114300</xdr:colOff>
      <xdr:row>38</xdr:row>
      <xdr:rowOff>149873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658515"/>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57106</xdr:rowOff>
    </xdr:from>
    <xdr:to>
      <xdr:col>76</xdr:col>
      <xdr:colOff>165100</xdr:colOff>
      <xdr:row>38</xdr:row>
      <xdr:rowOff>158706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572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3782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34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118840</xdr:rowOff>
    </xdr:from>
    <xdr:to>
      <xdr:col>71</xdr:col>
      <xdr:colOff>177800</xdr:colOff>
      <xdr:row>38</xdr:row>
      <xdr:rowOff>149873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291040"/>
          <a:ext cx="889000" cy="37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84747</xdr:rowOff>
    </xdr:from>
    <xdr:to>
      <xdr:col>72</xdr:col>
      <xdr:colOff>38100</xdr:colOff>
      <xdr:row>39</xdr:row>
      <xdr:rowOff>14897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31424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7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23825</xdr:rowOff>
    </xdr:from>
    <xdr:to>
      <xdr:col>67</xdr:col>
      <xdr:colOff>101600</xdr:colOff>
      <xdr:row>38</xdr:row>
      <xdr:rowOff>125425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53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116552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63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17253</xdr:rowOff>
    </xdr:from>
    <xdr:to>
      <xdr:col>85</xdr:col>
      <xdr:colOff>177800</xdr:colOff>
      <xdr:row>38</xdr:row>
      <xdr:rowOff>118853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53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167130</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51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77222</xdr:rowOff>
    </xdr:from>
    <xdr:to>
      <xdr:col>81</xdr:col>
      <xdr:colOff>101600</xdr:colOff>
      <xdr:row>39</xdr:row>
      <xdr:rowOff>7372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5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169949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68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92615</xdr:rowOff>
    </xdr:from>
    <xdr:to>
      <xdr:col>76</xdr:col>
      <xdr:colOff>165100</xdr:colOff>
      <xdr:row>39</xdr:row>
      <xdr:rowOff>22765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60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13892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70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99073</xdr:rowOff>
    </xdr:from>
    <xdr:to>
      <xdr:col>72</xdr:col>
      <xdr:colOff>38100</xdr:colOff>
      <xdr:row>39</xdr:row>
      <xdr:rowOff>29223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61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20350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70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68040</xdr:rowOff>
    </xdr:from>
    <xdr:to>
      <xdr:col>67</xdr:col>
      <xdr:colOff>101600</xdr:colOff>
      <xdr:row>36</xdr:row>
      <xdr:rowOff>169640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2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14717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01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147440</xdr:rowOff>
    </xdr:from>
    <xdr:to>
      <xdr:col>85</xdr:col>
      <xdr:colOff>126364</xdr:colOff>
      <xdr:row>58</xdr:row>
      <xdr:rowOff>155571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48490"/>
          <a:ext cx="1269" cy="1551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159398</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0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155571</xdr:rowOff>
    </xdr:from>
    <xdr:to>
      <xdr:col>86</xdr:col>
      <xdr:colOff>25400</xdr:colOff>
      <xdr:row>58</xdr:row>
      <xdr:rowOff>155571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099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94117</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32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147440</xdr:rowOff>
    </xdr:from>
    <xdr:to>
      <xdr:col>86</xdr:col>
      <xdr:colOff>25400</xdr:colOff>
      <xdr:row>49</xdr:row>
      <xdr:rowOff>147440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8386</xdr:rowOff>
    </xdr:from>
    <xdr:to>
      <xdr:col>85</xdr:col>
      <xdr:colOff>127000</xdr:colOff>
      <xdr:row>54</xdr:row>
      <xdr:rowOff>90681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095236"/>
          <a:ext cx="838200" cy="25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119154</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377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140727</xdr:rowOff>
    </xdr:from>
    <xdr:to>
      <xdr:col>85</xdr:col>
      <xdr:colOff>177800</xdr:colOff>
      <xdr:row>55</xdr:row>
      <xdr:rowOff>70877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8386</xdr:rowOff>
    </xdr:from>
    <xdr:to>
      <xdr:col>81</xdr:col>
      <xdr:colOff>50800</xdr:colOff>
      <xdr:row>54</xdr:row>
      <xdr:rowOff>112595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095236"/>
          <a:ext cx="889000" cy="27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660</xdr:rowOff>
    </xdr:from>
    <xdr:to>
      <xdr:col>81</xdr:col>
      <xdr:colOff>101600</xdr:colOff>
      <xdr:row>53</xdr:row>
      <xdr:rowOff>102260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0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93387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1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112595</xdr:rowOff>
    </xdr:from>
    <xdr:to>
      <xdr:col>76</xdr:col>
      <xdr:colOff>114300</xdr:colOff>
      <xdr:row>54</xdr:row>
      <xdr:rowOff>115370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370895"/>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92166</xdr:rowOff>
    </xdr:from>
    <xdr:to>
      <xdr:col>76</xdr:col>
      <xdr:colOff>165100</xdr:colOff>
      <xdr:row>56</xdr:row>
      <xdr:rowOff>22316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2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13443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6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115370</xdr:rowOff>
    </xdr:from>
    <xdr:to>
      <xdr:col>71</xdr:col>
      <xdr:colOff>177800</xdr:colOff>
      <xdr:row>55</xdr:row>
      <xdr:rowOff>66385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373670"/>
          <a:ext cx="889000" cy="1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170477</xdr:rowOff>
    </xdr:from>
    <xdr:to>
      <xdr:col>72</xdr:col>
      <xdr:colOff>38100</xdr:colOff>
      <xdr:row>57</xdr:row>
      <xdr:rowOff>100627</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77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91754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86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67477</xdr:rowOff>
    </xdr:from>
    <xdr:to>
      <xdr:col>67</xdr:col>
      <xdr:colOff>101600</xdr:colOff>
      <xdr:row>57</xdr:row>
      <xdr:rowOff>169077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4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160204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3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39881</xdr:rowOff>
    </xdr:from>
    <xdr:to>
      <xdr:col>85</xdr:col>
      <xdr:colOff>177800</xdr:colOff>
      <xdr:row>54</xdr:row>
      <xdr:rowOff>141481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29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62758</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14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129036</xdr:rowOff>
    </xdr:from>
    <xdr:to>
      <xdr:col>81</xdr:col>
      <xdr:colOff>101600</xdr:colOff>
      <xdr:row>53</xdr:row>
      <xdr:rowOff>59186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04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75713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881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61795</xdr:rowOff>
    </xdr:from>
    <xdr:to>
      <xdr:col>76</xdr:col>
      <xdr:colOff>165100</xdr:colOff>
      <xdr:row>54</xdr:row>
      <xdr:rowOff>163395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3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8472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0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64570</xdr:rowOff>
    </xdr:from>
    <xdr:to>
      <xdr:col>72</xdr:col>
      <xdr:colOff>38100</xdr:colOff>
      <xdr:row>54</xdr:row>
      <xdr:rowOff>166170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32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11247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09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15585</xdr:rowOff>
    </xdr:from>
    <xdr:to>
      <xdr:col>67</xdr:col>
      <xdr:colOff>101600</xdr:colOff>
      <xdr:row>55</xdr:row>
      <xdr:rowOff>117185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44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133712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22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126761</xdr:rowOff>
    </xdr:from>
    <xdr:to>
      <xdr:col>85</xdr:col>
      <xdr:colOff>126364</xdr:colOff>
      <xdr:row>78</xdr:row>
      <xdr:rowOff>138054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99711"/>
          <a:ext cx="1269" cy="121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141881</xdr:rowOff>
    </xdr:from>
    <xdr:ext cx="313932"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4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138054</xdr:rowOff>
    </xdr:from>
    <xdr:to>
      <xdr:col>86</xdr:col>
      <xdr:colOff>25400</xdr:colOff>
      <xdr:row>78</xdr:row>
      <xdr:rowOff>138054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73438</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07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126761</xdr:rowOff>
    </xdr:from>
    <xdr:to>
      <xdr:col>86</xdr:col>
      <xdr:colOff>25400</xdr:colOff>
      <xdr:row>71</xdr:row>
      <xdr:rowOff>126761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99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124978</xdr:rowOff>
    </xdr:from>
    <xdr:to>
      <xdr:col>85</xdr:col>
      <xdr:colOff>127000</xdr:colOff>
      <xdr:row>77</xdr:row>
      <xdr:rowOff>27870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155178"/>
          <a:ext cx="838200" cy="7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134627</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156200</xdr:rowOff>
    </xdr:from>
    <xdr:to>
      <xdr:col>85</xdr:col>
      <xdr:colOff>177800</xdr:colOff>
      <xdr:row>77</xdr:row>
      <xdr:rowOff>86350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18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161691</xdr:rowOff>
    </xdr:from>
    <xdr:to>
      <xdr:col>81</xdr:col>
      <xdr:colOff>50800</xdr:colOff>
      <xdr:row>77</xdr:row>
      <xdr:rowOff>27870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020441"/>
          <a:ext cx="889000" cy="20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98547</xdr:rowOff>
    </xdr:from>
    <xdr:to>
      <xdr:col>81</xdr:col>
      <xdr:colOff>101600</xdr:colOff>
      <xdr:row>77</xdr:row>
      <xdr:rowOff>28697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12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45224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290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161691</xdr:rowOff>
    </xdr:from>
    <xdr:to>
      <xdr:col>76</xdr:col>
      <xdr:colOff>114300</xdr:colOff>
      <xdr:row>77</xdr:row>
      <xdr:rowOff>40030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020441"/>
          <a:ext cx="889000" cy="22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8159</xdr:rowOff>
    </xdr:from>
    <xdr:to>
      <xdr:col>76</xdr:col>
      <xdr:colOff>165100</xdr:colOff>
      <xdr:row>77</xdr:row>
      <xdr:rowOff>109759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20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100886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30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40030</xdr:rowOff>
    </xdr:from>
    <xdr:to>
      <xdr:col>71</xdr:col>
      <xdr:colOff>177800</xdr:colOff>
      <xdr:row>78</xdr:row>
      <xdr:rowOff>120177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241680"/>
          <a:ext cx="889000" cy="25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156474</xdr:rowOff>
    </xdr:from>
    <xdr:to>
      <xdr:col>72</xdr:col>
      <xdr:colOff>38100</xdr:colOff>
      <xdr:row>77</xdr:row>
      <xdr:rowOff>86624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18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103151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296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171104</xdr:rowOff>
    </xdr:from>
    <xdr:to>
      <xdr:col>67</xdr:col>
      <xdr:colOff>101600</xdr:colOff>
      <xdr:row>78</xdr:row>
      <xdr:rowOff>101254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7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117781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4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74178</xdr:rowOff>
    </xdr:from>
    <xdr:to>
      <xdr:col>85</xdr:col>
      <xdr:colOff>177800</xdr:colOff>
      <xdr:row>77</xdr:row>
      <xdr:rowOff>4328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10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97055</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95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148520</xdr:rowOff>
    </xdr:from>
    <xdr:to>
      <xdr:col>81</xdr:col>
      <xdr:colOff>101600</xdr:colOff>
      <xdr:row>77</xdr:row>
      <xdr:rowOff>78670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1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69797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2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110892</xdr:rowOff>
    </xdr:from>
    <xdr:to>
      <xdr:col>76</xdr:col>
      <xdr:colOff>165100</xdr:colOff>
      <xdr:row>76</xdr:row>
      <xdr:rowOff>41042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296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57569</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274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160680</xdr:rowOff>
    </xdr:from>
    <xdr:to>
      <xdr:col>72</xdr:col>
      <xdr:colOff>38100</xdr:colOff>
      <xdr:row>77</xdr:row>
      <xdr:rowOff>90830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1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81957</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2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69377</xdr:rowOff>
    </xdr:from>
    <xdr:to>
      <xdr:col>67</xdr:col>
      <xdr:colOff>101600</xdr:colOff>
      <xdr:row>78</xdr:row>
      <xdr:rowOff>170977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162104</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53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74943</xdr:rowOff>
    </xdr:from>
    <xdr:to>
      <xdr:col>85</xdr:col>
      <xdr:colOff>126364</xdr:colOff>
      <xdr:row>98</xdr:row>
      <xdr:rowOff>116853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505443"/>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120680</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2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116853</xdr:rowOff>
    </xdr:from>
    <xdr:to>
      <xdr:col>86</xdr:col>
      <xdr:colOff>25400</xdr:colOff>
      <xdr:row>98</xdr:row>
      <xdr:rowOff>116853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1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21620</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8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149,099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74943</xdr:rowOff>
    </xdr:from>
    <xdr:to>
      <xdr:col>86</xdr:col>
      <xdr:colOff>25400</xdr:colOff>
      <xdr:row>90</xdr:row>
      <xdr:rowOff>74943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5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76645</xdr:rowOff>
    </xdr:from>
    <xdr:to>
      <xdr:col>85</xdr:col>
      <xdr:colOff>127000</xdr:colOff>
      <xdr:row>92</xdr:row>
      <xdr:rowOff>79857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5850045"/>
          <a:ext cx="8382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15536</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303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37109</xdr:rowOff>
    </xdr:from>
    <xdr:to>
      <xdr:col>85</xdr:col>
      <xdr:colOff>177800</xdr:colOff>
      <xdr:row>95</xdr:row>
      <xdr:rowOff>138709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3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79857</xdr:rowOff>
    </xdr:from>
    <xdr:to>
      <xdr:col>81</xdr:col>
      <xdr:colOff>50800</xdr:colOff>
      <xdr:row>93</xdr:row>
      <xdr:rowOff>43180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5853257"/>
          <a:ext cx="889000" cy="13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74510</xdr:rowOff>
    </xdr:from>
    <xdr:to>
      <xdr:col>81</xdr:col>
      <xdr:colOff>101600</xdr:colOff>
      <xdr:row>96</xdr:row>
      <xdr:rowOff>4660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36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167237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45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43180</xdr:rowOff>
    </xdr:from>
    <xdr:to>
      <xdr:col>76</xdr:col>
      <xdr:colOff>114300</xdr:colOff>
      <xdr:row>93</xdr:row>
      <xdr:rowOff>145720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5988030"/>
          <a:ext cx="889000" cy="10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3417</xdr:rowOff>
    </xdr:from>
    <xdr:to>
      <xdr:col>76</xdr:col>
      <xdr:colOff>165100</xdr:colOff>
      <xdr:row>95</xdr:row>
      <xdr:rowOff>105017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2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96144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38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82919</xdr:rowOff>
    </xdr:from>
    <xdr:to>
      <xdr:col>71</xdr:col>
      <xdr:colOff>177800</xdr:colOff>
      <xdr:row>93</xdr:row>
      <xdr:rowOff>145720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5856319"/>
          <a:ext cx="889000" cy="23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162649</xdr:rowOff>
    </xdr:from>
    <xdr:to>
      <xdr:col>72</xdr:col>
      <xdr:colOff>38100</xdr:colOff>
      <xdr:row>95</xdr:row>
      <xdr:rowOff>92799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27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83926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37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11988</xdr:rowOff>
    </xdr:from>
    <xdr:to>
      <xdr:col>67</xdr:col>
      <xdr:colOff>101600</xdr:colOff>
      <xdr:row>95</xdr:row>
      <xdr:rowOff>113588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29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104715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39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25845</xdr:rowOff>
    </xdr:from>
    <xdr:to>
      <xdr:col>85</xdr:col>
      <xdr:colOff>177800</xdr:colOff>
      <xdr:row>92</xdr:row>
      <xdr:rowOff>127445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57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48722</xdr:rowOff>
    </xdr:from>
    <xdr:ext cx="599010"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65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29057</xdr:rowOff>
    </xdr:from>
    <xdr:to>
      <xdr:col>81</xdr:col>
      <xdr:colOff>101600</xdr:colOff>
      <xdr:row>92</xdr:row>
      <xdr:rowOff>130657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580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147184</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181795" y="1557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163830</xdr:rowOff>
    </xdr:from>
    <xdr:to>
      <xdr:col>76</xdr:col>
      <xdr:colOff>165100</xdr:colOff>
      <xdr:row>93</xdr:row>
      <xdr:rowOff>93980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593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110507</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292795" y="1571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94920</xdr:rowOff>
    </xdr:from>
    <xdr:to>
      <xdr:col>72</xdr:col>
      <xdr:colOff>38100</xdr:colOff>
      <xdr:row>94</xdr:row>
      <xdr:rowOff>25070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03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41597</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03795" y="1581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32119</xdr:rowOff>
    </xdr:from>
    <xdr:to>
      <xdr:col>67</xdr:col>
      <xdr:colOff>101600</xdr:colOff>
      <xdr:row>92</xdr:row>
      <xdr:rowOff>133719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580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150246</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14795" y="1558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77978</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564378"/>
          <a:ext cx="1269" cy="1166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24655</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33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77978</xdr:rowOff>
    </xdr:from>
    <xdr:to>
      <xdr:col>116</xdr:col>
      <xdr:colOff>152400</xdr:colOff>
      <xdr:row>32</xdr:row>
      <xdr:rowOff>77978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56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77978</xdr:rowOff>
    </xdr:from>
    <xdr:to>
      <xdr:col>116</xdr:col>
      <xdr:colOff>63500</xdr:colOff>
      <xdr:row>33</xdr:row>
      <xdr:rowOff>60452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1323300" y="5564378"/>
          <a:ext cx="8382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42181</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572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63754</xdr:rowOff>
    </xdr:from>
    <xdr:to>
      <xdr:col>116</xdr:col>
      <xdr:colOff>114300</xdr:colOff>
      <xdr:row>38</xdr:row>
      <xdr:rowOff>165354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60452</xdr:rowOff>
    </xdr:from>
    <xdr:to>
      <xdr:col>111</xdr:col>
      <xdr:colOff>177800</xdr:colOff>
      <xdr:row>35</xdr:row>
      <xdr:rowOff>39116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20434300" y="5718302"/>
          <a:ext cx="889000" cy="3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92710</xdr:rowOff>
    </xdr:from>
    <xdr:to>
      <xdr:col>112</xdr:col>
      <xdr:colOff>38100</xdr:colOff>
      <xdr:row>39</xdr:row>
      <xdr:rowOff>22860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13987</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700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39116</xdr:rowOff>
    </xdr:from>
    <xdr:to>
      <xdr:col>107</xdr:col>
      <xdr:colOff>50800</xdr:colOff>
      <xdr:row>35</xdr:row>
      <xdr:rowOff>98552</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9545300" y="603986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38608</xdr:rowOff>
    </xdr:from>
    <xdr:to>
      <xdr:col>107</xdr:col>
      <xdr:colOff>101600</xdr:colOff>
      <xdr:row>38</xdr:row>
      <xdr:rowOff>140208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131335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36830</xdr:rowOff>
    </xdr:from>
    <xdr:to>
      <xdr:col>102</xdr:col>
      <xdr:colOff>114300</xdr:colOff>
      <xdr:row>35</xdr:row>
      <xdr:rowOff>98552</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586613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12700</xdr:rowOff>
    </xdr:from>
    <xdr:to>
      <xdr:col>102</xdr:col>
      <xdr:colOff>165100</xdr:colOff>
      <xdr:row>31</xdr:row>
      <xdr:rowOff>114300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53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130827</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10428" y="51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93472</xdr:rowOff>
    </xdr:from>
    <xdr:to>
      <xdr:col>98</xdr:col>
      <xdr:colOff>38100</xdr:colOff>
      <xdr:row>32</xdr:row>
      <xdr:rowOff>23622</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540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40149</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21428" y="518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27178</xdr:rowOff>
    </xdr:from>
    <xdr:to>
      <xdr:col>116</xdr:col>
      <xdr:colOff>114300</xdr:colOff>
      <xdr:row>32</xdr:row>
      <xdr:rowOff>128778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551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151655</xdr:rowOff>
    </xdr:from>
    <xdr:ext cx="469744"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546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9652</xdr:rowOff>
    </xdr:from>
    <xdr:to>
      <xdr:col>112</xdr:col>
      <xdr:colOff>38100</xdr:colOff>
      <xdr:row>33</xdr:row>
      <xdr:rowOff>111252</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56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127779</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088428" y="54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159766</xdr:rowOff>
    </xdr:from>
    <xdr:to>
      <xdr:col>107</xdr:col>
      <xdr:colOff>101600</xdr:colOff>
      <xdr:row>35</xdr:row>
      <xdr:rowOff>89916</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106443</xdr:rowOff>
    </xdr:from>
    <xdr:ext cx="378565"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245017" y="5764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47752</xdr:rowOff>
    </xdr:from>
    <xdr:to>
      <xdr:col>102</xdr:col>
      <xdr:colOff>165100</xdr:colOff>
      <xdr:row>35</xdr:row>
      <xdr:rowOff>149352</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140479</xdr:rowOff>
    </xdr:from>
    <xdr:ext cx="378565"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6017" y="6141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157480</xdr:rowOff>
    </xdr:from>
    <xdr:to>
      <xdr:col>98</xdr:col>
      <xdr:colOff>38100</xdr:colOff>
      <xdr:row>34</xdr:row>
      <xdr:rowOff>87630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78757</xdr:rowOff>
    </xdr:from>
    <xdr:ext cx="469744"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421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ja-JP" sz="1100">
              <a:solidFill>
                <a:schemeClr val="dk1"/>
              </a:solidFill>
              <a:effectLst/>
              <a:latin typeface="+mn-lt"/>
              <a:ea typeface="+mn-ea"/>
              <a:cs typeface="+mn-cs"/>
            </a:rPr>
            <a:t>住民一人当たりの目的別決算額において、類似団体や全国平均と比較して、総務費、衛生費、消防費、教育費、公債費が高い水準にある。</a:t>
          </a:r>
          <a:endParaRPr lang="ja-JP" altLang="ja-JP" sz="1400">
            <a:effectLst/>
          </a:endParaRPr>
        </a:p>
        <a:p>
          <a:pPr rtl="0" eaLnBrk="1" fontAlgn="auto" latinLnBrk="0" hangingPunct="1">
            <a:lnSpc>
              <a:spcPts val="1500"/>
            </a:lnSpc>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費については、類似団体と比較すると高い水準にあるが、前年度と比較して</a:t>
          </a:r>
          <a:r>
            <a:rPr kumimoji="1" lang="ja-JP" altLang="en-US" sz="1100">
              <a:solidFill>
                <a:schemeClr val="dk1"/>
              </a:solidFill>
              <a:effectLst/>
              <a:latin typeface="+mn-lt"/>
              <a:ea typeface="+mn-ea"/>
              <a:cs typeface="+mn-cs"/>
            </a:rPr>
            <a:t>住民税非課税世帯等に対する臨時特別給付金事業や子育て世帯への臨時特別給付金</a:t>
          </a:r>
          <a:r>
            <a:rPr kumimoji="1" lang="ja-JP" altLang="ja-JP" sz="1100">
              <a:solidFill>
                <a:schemeClr val="dk1"/>
              </a:solidFill>
              <a:effectLst/>
              <a:latin typeface="+mn-lt"/>
              <a:ea typeface="+mn-ea"/>
              <a:cs typeface="+mn-cs"/>
            </a:rPr>
            <a:t>等の増加による。</a:t>
          </a:r>
          <a:endParaRPr lang="ja-JP" altLang="ja-JP" sz="1400">
            <a:effectLst/>
          </a:endParaRPr>
        </a:p>
        <a:p>
          <a:pPr rtl="0" eaLnBrk="1" fontAlgn="auto" latinLnBrk="0" hangingPunct="1">
            <a:lnSpc>
              <a:spcPts val="1500"/>
            </a:lnSpc>
          </a:pPr>
          <a:r>
            <a:rPr kumimoji="1" lang="ja-JP" altLang="ja-JP" sz="1100">
              <a:solidFill>
                <a:schemeClr val="dk1"/>
              </a:solidFill>
              <a:effectLst/>
              <a:latin typeface="+mn-lt"/>
              <a:ea typeface="+mn-ea"/>
              <a:cs typeface="+mn-cs"/>
            </a:rPr>
            <a:t>　衛生費については、し尿処理施設やごみ処理施設の広域化に伴い、施設の建設経費に係る負担金は減少したものの、施設運営費に係る宇和島地区広域事務組合負担金等、住民一人当たりのコストで算出すると高い水準となっている。</a:t>
          </a:r>
          <a:endParaRPr lang="ja-JP" altLang="ja-JP" sz="1400">
            <a:effectLst/>
          </a:endParaRPr>
        </a:p>
        <a:p>
          <a:pPr rtl="0" eaLnBrk="1" fontAlgn="auto" latinLnBrk="0" hangingPunct="1">
            <a:lnSpc>
              <a:spcPts val="1500"/>
            </a:lnSpc>
          </a:pPr>
          <a:r>
            <a:rPr kumimoji="1" lang="ja-JP" altLang="en-US" sz="1100">
              <a:solidFill>
                <a:schemeClr val="dk1"/>
              </a:solidFill>
              <a:effectLst/>
              <a:latin typeface="+mn-lt"/>
              <a:ea typeface="+mn-ea"/>
              <a:cs typeface="+mn-cs"/>
            </a:rPr>
            <a:t>　農林水産業費については、</a:t>
          </a:r>
          <a:r>
            <a:rPr kumimoji="1" lang="ja-JP" altLang="ja-JP" sz="1100">
              <a:solidFill>
                <a:schemeClr val="dk1"/>
              </a:solidFill>
              <a:effectLst/>
              <a:latin typeface="+mn-lt"/>
              <a:ea typeface="+mn-ea"/>
              <a:cs typeface="+mn-cs"/>
            </a:rPr>
            <a:t>類似団体と比較すると高い水準にあるが</a:t>
          </a:r>
          <a:r>
            <a:rPr kumimoji="1" lang="ja-JP" altLang="en-US" sz="1100">
              <a:solidFill>
                <a:schemeClr val="dk1"/>
              </a:solidFill>
              <a:effectLst/>
              <a:latin typeface="+mn-lt"/>
              <a:ea typeface="+mn-ea"/>
              <a:cs typeface="+mn-cs"/>
            </a:rPr>
            <a:t>魚神山漁港海岸保全施設整備事業（国庫）や網代漁港漁村再生交付金事業（国庫）等</a:t>
          </a:r>
          <a:r>
            <a:rPr kumimoji="1" lang="ja-JP" altLang="ja-JP" sz="1100">
              <a:solidFill>
                <a:schemeClr val="dk1"/>
              </a:solidFill>
              <a:effectLst/>
              <a:latin typeface="+mn-lt"/>
              <a:ea typeface="+mn-ea"/>
              <a:cs typeface="+mn-cs"/>
            </a:rPr>
            <a:t>、住民一人当たりのコストで算出すると高い水準となっている。</a:t>
          </a:r>
          <a:endParaRPr lang="ja-JP" altLang="ja-JP">
            <a:effectLst/>
          </a:endParaRPr>
        </a:p>
        <a:p>
          <a:pPr rtl="0" eaLnBrk="1" fontAlgn="auto" latinLnBrk="0" hangingPunct="1">
            <a:lnSpc>
              <a:spcPts val="1500"/>
            </a:lnSpc>
          </a:pPr>
          <a:r>
            <a:rPr kumimoji="1" lang="ja-JP" altLang="ja-JP" sz="1100">
              <a:solidFill>
                <a:schemeClr val="dk1"/>
              </a:solidFill>
              <a:effectLst/>
              <a:latin typeface="+mn-lt"/>
              <a:ea typeface="+mn-ea"/>
              <a:cs typeface="+mn-cs"/>
            </a:rPr>
            <a:t>　商工費については、前年度と比較して新型コロナウイルス感染症対策プレミアム商品券発行支援事業等の増加による。</a:t>
          </a:r>
          <a:endParaRPr lang="ja-JP" altLang="ja-JP" sz="1400">
            <a:effectLst/>
          </a:endParaRPr>
        </a:p>
        <a:p>
          <a:pPr rtl="0" eaLnBrk="1" fontAlgn="auto" latinLnBrk="0" hangingPunct="1">
            <a:lnSpc>
              <a:spcPts val="1500"/>
            </a:lnSpc>
          </a:pP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教育費については、</a:t>
          </a:r>
          <a:r>
            <a:rPr kumimoji="1" lang="ja-JP" altLang="ja-JP" sz="1100">
              <a:solidFill>
                <a:schemeClr val="dk1"/>
              </a:solidFill>
              <a:effectLst/>
              <a:latin typeface="+mn-lt"/>
              <a:ea typeface="+mn-ea"/>
              <a:cs typeface="+mn-cs"/>
            </a:rPr>
            <a:t>類似団体と比較すると高い水準にあるが</a:t>
          </a:r>
          <a:r>
            <a:rPr lang="ja-JP" altLang="en-US" sz="1100" b="0" i="0" baseline="0">
              <a:solidFill>
                <a:schemeClr val="dk1"/>
              </a:solidFill>
              <a:effectLst/>
              <a:latin typeface="+mn-lt"/>
              <a:ea typeface="+mn-ea"/>
              <a:cs typeface="+mn-cs"/>
            </a:rPr>
            <a:t>小中学校維持管理事業等、</a:t>
          </a:r>
          <a:r>
            <a:rPr kumimoji="1" lang="ja-JP" altLang="ja-JP" sz="1100">
              <a:solidFill>
                <a:schemeClr val="dk1"/>
              </a:solidFill>
              <a:effectLst/>
              <a:latin typeface="+mn-lt"/>
              <a:ea typeface="+mn-ea"/>
              <a:cs typeface="+mn-cs"/>
            </a:rPr>
            <a:t>、住民一人当たりのコストで算出すると高い水準となっている。</a:t>
          </a:r>
          <a:endParaRPr lang="ja-JP" altLang="ja-JP" sz="1400">
            <a:effectLst/>
          </a:endParaRPr>
        </a:p>
        <a:p>
          <a:pPr rtl="0" eaLnBrk="1" fontAlgn="auto" latinLnBrk="0" hangingPunct="1">
            <a:lnSpc>
              <a:spcPts val="1500"/>
            </a:lnSpc>
          </a:pPr>
          <a:r>
            <a:rPr kumimoji="1" lang="ja-JP" altLang="ja-JP" sz="1100">
              <a:solidFill>
                <a:schemeClr val="dk1"/>
              </a:solidFill>
              <a:effectLst/>
              <a:latin typeface="+mn-lt"/>
              <a:ea typeface="+mn-ea"/>
              <a:cs typeface="+mn-cs"/>
            </a:rPr>
            <a:t>　公債費については、地方債残高は合併当初から比較すると</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億円減少しており、結果、公債費も減少傾向にあるものの、全国や類似団体の平均等と比較すると高い水準にある。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標準財政規模に占める財政調整基金残高の割合は、平成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年度以降、増加して</a:t>
          </a:r>
          <a:r>
            <a:rPr lang="ja-JP" altLang="en-US" sz="1100" b="0" i="0" baseline="0">
              <a:solidFill>
                <a:schemeClr val="dk1"/>
              </a:solidFill>
              <a:effectLst/>
              <a:latin typeface="+mn-lt"/>
              <a:ea typeface="+mn-ea"/>
              <a:cs typeface="+mn-cs"/>
            </a:rPr>
            <a:t>たが、Ｒ</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は取崩により減少したもののＲ</a:t>
          </a:r>
          <a:r>
            <a:rPr lang="en-US" altLang="ja-JP" sz="1100" b="0" i="0" baseline="0">
              <a:solidFill>
                <a:schemeClr val="dk1"/>
              </a:solidFill>
              <a:effectLst/>
              <a:latin typeface="+mn-lt"/>
              <a:ea typeface="+mn-ea"/>
              <a:cs typeface="+mn-cs"/>
            </a:rPr>
            <a:t>03</a:t>
          </a:r>
          <a:r>
            <a:rPr lang="ja-JP" altLang="en-US" sz="1100" b="0" i="0" baseline="0">
              <a:solidFill>
                <a:schemeClr val="dk1"/>
              </a:solidFill>
              <a:effectLst/>
              <a:latin typeface="+mn-lt"/>
              <a:ea typeface="+mn-ea"/>
              <a:cs typeface="+mn-cs"/>
            </a:rPr>
            <a:t>は、積立により昨年に比べて増加している。</a:t>
          </a:r>
          <a:r>
            <a:rPr lang="ja-JP" altLang="ja-JP" sz="1100" b="0" i="0" baseline="0">
              <a:solidFill>
                <a:schemeClr val="dk1"/>
              </a:solidFill>
              <a:effectLst/>
              <a:latin typeface="+mn-lt"/>
              <a:ea typeface="+mn-ea"/>
              <a:cs typeface="+mn-cs"/>
            </a:rPr>
            <a:t>また、実質単年度収支についても、平成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から令和</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年度までは赤字となっていたが、コロナ禍による事業の縮小やふるさと寄附金の増などによって、</a:t>
          </a:r>
          <a:r>
            <a:rPr lang="ja-JP" altLang="ja-JP" sz="1100" b="0" i="0" baseline="0">
              <a:solidFill>
                <a:schemeClr val="dk1"/>
              </a:solidFill>
              <a:effectLst/>
              <a:latin typeface="+mn-lt"/>
              <a:ea typeface="+mn-ea"/>
              <a:cs typeface="+mn-cs"/>
            </a:rPr>
            <a:t>財調</a:t>
          </a:r>
          <a:r>
            <a:rPr lang="ja-JP" altLang="en-US" sz="1100" b="0" i="0" baseline="0">
              <a:solidFill>
                <a:schemeClr val="dk1"/>
              </a:solidFill>
              <a:effectLst/>
              <a:latin typeface="+mn-lt"/>
              <a:ea typeface="+mn-ea"/>
              <a:cs typeface="+mn-cs"/>
            </a:rPr>
            <a:t>へ</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積立も行った</a:t>
          </a:r>
          <a:r>
            <a:rPr lang="ja-JP" altLang="ja-JP" sz="1100" b="0" i="0" baseline="0">
              <a:solidFill>
                <a:schemeClr val="dk1"/>
              </a:solidFill>
              <a:effectLst/>
              <a:latin typeface="+mn-lt"/>
              <a:ea typeface="+mn-ea"/>
              <a:cs typeface="+mn-cs"/>
            </a:rPr>
            <a:t>。今後において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、町の規模に見合った財政運営に努める。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各会計とも毎年度黒字を保っている。</a:t>
          </a:r>
          <a:endParaRPr lang="ja-JP" altLang="ja-JP" sz="1400">
            <a:effectLst/>
          </a:endParaRPr>
        </a:p>
        <a:p>
          <a:r>
            <a:rPr lang="ja-JP" altLang="ja-JP" sz="1100" b="0" i="0" baseline="0">
              <a:solidFill>
                <a:schemeClr val="dk1"/>
              </a:solidFill>
              <a:effectLst/>
              <a:latin typeface="+mn-lt"/>
              <a:ea typeface="+mn-ea"/>
              <a:cs typeface="+mn-cs"/>
            </a:rPr>
            <a:t>　特別会計においては独立採算の原則に立ち返った運営に努め、今後も黒字を保てるよう努める。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17443149</v>
      </c>
      <c r="BO4" s="410"/>
      <c r="BP4" s="410"/>
      <c r="BQ4" s="410"/>
      <c r="BR4" s="410"/>
      <c r="BS4" s="410"/>
      <c r="BT4" s="410"/>
      <c r="BU4" s="411"/>
      <c r="BV4" s="409">
        <v>18170054</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7.8</v>
      </c>
      <c r="CU4" s="416"/>
      <c r="CV4" s="416"/>
      <c r="CW4" s="416"/>
      <c r="CX4" s="416"/>
      <c r="CY4" s="416"/>
      <c r="CZ4" s="416"/>
      <c r="DA4" s="417"/>
      <c r="DB4" s="415">
        <v>6.7</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16566543</v>
      </c>
      <c r="BO5" s="447"/>
      <c r="BP5" s="447"/>
      <c r="BQ5" s="447"/>
      <c r="BR5" s="447"/>
      <c r="BS5" s="447"/>
      <c r="BT5" s="447"/>
      <c r="BU5" s="448"/>
      <c r="BV5" s="446">
        <v>17374844</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91.9</v>
      </c>
      <c r="CU5" s="444"/>
      <c r="CV5" s="444"/>
      <c r="CW5" s="444"/>
      <c r="CX5" s="444"/>
      <c r="CY5" s="444"/>
      <c r="CZ5" s="444"/>
      <c r="DA5" s="445"/>
      <c r="DB5" s="443">
        <v>99.5</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876606</v>
      </c>
      <c r="BO6" s="447"/>
      <c r="BP6" s="447"/>
      <c r="BQ6" s="447"/>
      <c r="BR6" s="447"/>
      <c r="BS6" s="447"/>
      <c r="BT6" s="447"/>
      <c r="BU6" s="448"/>
      <c r="BV6" s="446">
        <v>795210</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95</v>
      </c>
      <c r="CU6" s="484"/>
      <c r="CV6" s="484"/>
      <c r="CW6" s="484"/>
      <c r="CX6" s="484"/>
      <c r="CY6" s="484"/>
      <c r="CZ6" s="484"/>
      <c r="DA6" s="485"/>
      <c r="DB6" s="483">
        <v>102.3</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106</v>
      </c>
      <c r="AV7" s="479"/>
      <c r="AW7" s="479"/>
      <c r="AX7" s="479"/>
      <c r="AY7" s="480" t="s">
        <v>107</v>
      </c>
      <c r="AZ7" s="481"/>
      <c r="BA7" s="481"/>
      <c r="BB7" s="481"/>
      <c r="BC7" s="481"/>
      <c r="BD7" s="481"/>
      <c r="BE7" s="481"/>
      <c r="BF7" s="481"/>
      <c r="BG7" s="481"/>
      <c r="BH7" s="481"/>
      <c r="BI7" s="481"/>
      <c r="BJ7" s="481"/>
      <c r="BK7" s="481"/>
      <c r="BL7" s="481"/>
      <c r="BM7" s="482"/>
      <c r="BN7" s="446">
        <v>107069</v>
      </c>
      <c r="BO7" s="447"/>
      <c r="BP7" s="447"/>
      <c r="BQ7" s="447"/>
      <c r="BR7" s="447"/>
      <c r="BS7" s="447"/>
      <c r="BT7" s="447"/>
      <c r="BU7" s="448"/>
      <c r="BV7" s="446">
        <v>156411</v>
      </c>
      <c r="BW7" s="447"/>
      <c r="BX7" s="447"/>
      <c r="BY7" s="447"/>
      <c r="BZ7" s="447"/>
      <c r="CA7" s="447"/>
      <c r="CB7" s="447"/>
      <c r="CC7" s="448"/>
      <c r="CD7" s="449" t="s">
        <v>108</v>
      </c>
      <c r="CE7" s="450"/>
      <c r="CF7" s="450"/>
      <c r="CG7" s="450"/>
      <c r="CH7" s="450"/>
      <c r="CI7" s="450"/>
      <c r="CJ7" s="450"/>
      <c r="CK7" s="450"/>
      <c r="CL7" s="450"/>
      <c r="CM7" s="450"/>
      <c r="CN7" s="450"/>
      <c r="CO7" s="450"/>
      <c r="CP7" s="450"/>
      <c r="CQ7" s="450"/>
      <c r="CR7" s="450"/>
      <c r="CS7" s="451"/>
      <c r="CT7" s="446">
        <v>9807105</v>
      </c>
      <c r="CU7" s="447"/>
      <c r="CV7" s="447"/>
      <c r="CW7" s="447"/>
      <c r="CX7" s="447"/>
      <c r="CY7" s="447"/>
      <c r="CZ7" s="447"/>
      <c r="DA7" s="448"/>
      <c r="DB7" s="446">
        <v>9560372</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109</v>
      </c>
      <c r="AN8" s="476"/>
      <c r="AO8" s="476"/>
      <c r="AP8" s="476"/>
      <c r="AQ8" s="476"/>
      <c r="AR8" s="476"/>
      <c r="AS8" s="476"/>
      <c r="AT8" s="477"/>
      <c r="AU8" s="478" t="s">
        <v>106</v>
      </c>
      <c r="AV8" s="479"/>
      <c r="AW8" s="479"/>
      <c r="AX8" s="479"/>
      <c r="AY8" s="480" t="s">
        <v>110</v>
      </c>
      <c r="AZ8" s="481"/>
      <c r="BA8" s="481"/>
      <c r="BB8" s="481"/>
      <c r="BC8" s="481"/>
      <c r="BD8" s="481"/>
      <c r="BE8" s="481"/>
      <c r="BF8" s="481"/>
      <c r="BG8" s="481"/>
      <c r="BH8" s="481"/>
      <c r="BI8" s="481"/>
      <c r="BJ8" s="481"/>
      <c r="BK8" s="481"/>
      <c r="BL8" s="481"/>
      <c r="BM8" s="482"/>
      <c r="BN8" s="446">
        <v>769537</v>
      </c>
      <c r="BO8" s="447"/>
      <c r="BP8" s="447"/>
      <c r="BQ8" s="447"/>
      <c r="BR8" s="447"/>
      <c r="BS8" s="447"/>
      <c r="BT8" s="447"/>
      <c r="BU8" s="448"/>
      <c r="BV8" s="446">
        <v>638799</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0.22</v>
      </c>
      <c r="CU8" s="487"/>
      <c r="CV8" s="487"/>
      <c r="CW8" s="487"/>
      <c r="CX8" s="487"/>
      <c r="CY8" s="487"/>
      <c r="CZ8" s="487"/>
      <c r="DA8" s="488"/>
      <c r="DB8" s="486">
        <v>0.22</v>
      </c>
      <c r="DC8" s="487"/>
      <c r="DD8" s="487"/>
      <c r="DE8" s="487"/>
      <c r="DF8" s="487"/>
      <c r="DG8" s="487"/>
      <c r="DH8" s="487"/>
      <c r="DI8" s="488"/>
    </row>
    <row r="9" spans="1:119" ht="18.75" customHeight="1" thickBot="1" x14ac:dyDescent="0.25">
      <c r="A9" s="178"/>
      <c r="B9" s="440" t="s">
        <v>112</v>
      </c>
      <c r="C9" s="441"/>
      <c r="D9" s="441"/>
      <c r="E9" s="441"/>
      <c r="F9" s="441"/>
      <c r="G9" s="441"/>
      <c r="H9" s="441"/>
      <c r="I9" s="441"/>
      <c r="J9" s="441"/>
      <c r="K9" s="489"/>
      <c r="L9" s="490" t="s">
        <v>113</v>
      </c>
      <c r="M9" s="491"/>
      <c r="N9" s="491"/>
      <c r="O9" s="491"/>
      <c r="P9" s="491"/>
      <c r="Q9" s="492"/>
      <c r="R9" s="493">
        <v>19601</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94</v>
      </c>
      <c r="AV9" s="479"/>
      <c r="AW9" s="479"/>
      <c r="AX9" s="479"/>
      <c r="AY9" s="480" t="s">
        <v>116</v>
      </c>
      <c r="AZ9" s="481"/>
      <c r="BA9" s="481"/>
      <c r="BB9" s="481"/>
      <c r="BC9" s="481"/>
      <c r="BD9" s="481"/>
      <c r="BE9" s="481"/>
      <c r="BF9" s="481"/>
      <c r="BG9" s="481"/>
      <c r="BH9" s="481"/>
      <c r="BI9" s="481"/>
      <c r="BJ9" s="481"/>
      <c r="BK9" s="481"/>
      <c r="BL9" s="481"/>
      <c r="BM9" s="482"/>
      <c r="BN9" s="446">
        <v>130738</v>
      </c>
      <c r="BO9" s="447"/>
      <c r="BP9" s="447"/>
      <c r="BQ9" s="447"/>
      <c r="BR9" s="447"/>
      <c r="BS9" s="447"/>
      <c r="BT9" s="447"/>
      <c r="BU9" s="448"/>
      <c r="BV9" s="446">
        <v>-316</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20.7</v>
      </c>
      <c r="CU9" s="444"/>
      <c r="CV9" s="444"/>
      <c r="CW9" s="444"/>
      <c r="CX9" s="444"/>
      <c r="CY9" s="444"/>
      <c r="CZ9" s="444"/>
      <c r="DA9" s="445"/>
      <c r="DB9" s="443">
        <v>20.2</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118</v>
      </c>
      <c r="M10" s="476"/>
      <c r="N10" s="476"/>
      <c r="O10" s="476"/>
      <c r="P10" s="476"/>
      <c r="Q10" s="477"/>
      <c r="R10" s="497">
        <v>21902</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217300</v>
      </c>
      <c r="BO10" s="447"/>
      <c r="BP10" s="447"/>
      <c r="BQ10" s="447"/>
      <c r="BR10" s="447"/>
      <c r="BS10" s="447"/>
      <c r="BT10" s="447"/>
      <c r="BU10" s="448"/>
      <c r="BV10" s="446">
        <v>6308</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126</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130</v>
      </c>
      <c r="DC11" s="487"/>
      <c r="DD11" s="487"/>
      <c r="DE11" s="487"/>
      <c r="DF11" s="487"/>
      <c r="DG11" s="487"/>
      <c r="DH11" s="487"/>
      <c r="DI11" s="488"/>
    </row>
    <row r="12" spans="1:119" ht="18.75" customHeight="1" x14ac:dyDescent="0.2">
      <c r="A12" s="178"/>
      <c r="B12" s="506" t="s">
        <v>131</v>
      </c>
      <c r="C12" s="507"/>
      <c r="D12" s="507"/>
      <c r="E12" s="507"/>
      <c r="F12" s="507"/>
      <c r="G12" s="507"/>
      <c r="H12" s="507"/>
      <c r="I12" s="507"/>
      <c r="J12" s="507"/>
      <c r="K12" s="508"/>
      <c r="L12" s="515" t="s">
        <v>132</v>
      </c>
      <c r="M12" s="516"/>
      <c r="N12" s="516"/>
      <c r="O12" s="516"/>
      <c r="P12" s="516"/>
      <c r="Q12" s="517"/>
      <c r="R12" s="518">
        <v>20052</v>
      </c>
      <c r="S12" s="519"/>
      <c r="T12" s="519"/>
      <c r="U12" s="519"/>
      <c r="V12" s="520"/>
      <c r="W12" s="521" t="s">
        <v>1</v>
      </c>
      <c r="X12" s="479"/>
      <c r="Y12" s="479"/>
      <c r="Z12" s="479"/>
      <c r="AA12" s="479"/>
      <c r="AB12" s="522"/>
      <c r="AC12" s="523" t="s">
        <v>133</v>
      </c>
      <c r="AD12" s="524"/>
      <c r="AE12" s="524"/>
      <c r="AF12" s="524"/>
      <c r="AG12" s="525"/>
      <c r="AH12" s="523" t="s">
        <v>134</v>
      </c>
      <c r="AI12" s="524"/>
      <c r="AJ12" s="524"/>
      <c r="AK12" s="524"/>
      <c r="AL12" s="526"/>
      <c r="AM12" s="475" t="s">
        <v>135</v>
      </c>
      <c r="AN12" s="476"/>
      <c r="AO12" s="476"/>
      <c r="AP12" s="476"/>
      <c r="AQ12" s="476"/>
      <c r="AR12" s="476"/>
      <c r="AS12" s="476"/>
      <c r="AT12" s="477"/>
      <c r="AU12" s="478" t="s">
        <v>106</v>
      </c>
      <c r="AV12" s="479"/>
      <c r="AW12" s="479"/>
      <c r="AX12" s="479"/>
      <c r="AY12" s="480" t="s">
        <v>136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400000</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138</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139</v>
      </c>
      <c r="N13" s="538"/>
      <c r="O13" s="538"/>
      <c r="P13" s="538"/>
      <c r="Q13" s="539"/>
      <c r="R13" s="530">
        <v>19958</v>
      </c>
      <c r="S13" s="531"/>
      <c r="T13" s="531"/>
      <c r="U13" s="531"/>
      <c r="V13" s="532"/>
      <c r="W13" s="462" t="s">
        <v>140</v>
      </c>
      <c r="X13" s="463"/>
      <c r="Y13" s="463"/>
      <c r="Z13" s="463"/>
      <c r="AA13" s="463"/>
      <c r="AB13" s="453"/>
      <c r="AC13" s="497">
        <v>1797</v>
      </c>
      <c r="AD13" s="498"/>
      <c r="AE13" s="498"/>
      <c r="AF13" s="498"/>
      <c r="AG13" s="540"/>
      <c r="AH13" s="497">
        <v>1998</v>
      </c>
      <c r="AI13" s="498"/>
      <c r="AJ13" s="498"/>
      <c r="AK13" s="498"/>
      <c r="AL13" s="499"/>
      <c r="AM13" s="475" t="s">
        <v>141</v>
      </c>
      <c r="AN13" s="476"/>
      <c r="AO13" s="476"/>
      <c r="AP13" s="476"/>
      <c r="AQ13" s="476"/>
      <c r="AR13" s="476"/>
      <c r="AS13" s="476"/>
      <c r="AT13" s="477"/>
      <c r="AU13" s="478" t="s">
        <v>142</v>
      </c>
      <c r="AV13" s="479"/>
      <c r="AW13" s="479"/>
      <c r="AX13" s="479"/>
      <c r="AY13" s="480" t="s">
        <v>143</v>
      </c>
      <c r="AZ13" s="481"/>
      <c r="BA13" s="481"/>
      <c r="BB13" s="481"/>
      <c r="BC13" s="481"/>
      <c r="BD13" s="481"/>
      <c r="BE13" s="481"/>
      <c r="BF13" s="481"/>
      <c r="BG13" s="481"/>
      <c r="BH13" s="481"/>
      <c r="BI13" s="481"/>
      <c r="BJ13" s="481"/>
      <c r="BK13" s="481"/>
      <c r="BL13" s="481"/>
      <c r="BM13" s="482"/>
      <c r="BN13" s="446">
        <v>348038</v>
      </c>
      <c r="BO13" s="447"/>
      <c r="BP13" s="447"/>
      <c r="BQ13" s="447"/>
      <c r="BR13" s="447"/>
      <c r="BS13" s="447"/>
      <c r="BT13" s="447"/>
      <c r="BU13" s="448"/>
      <c r="BV13" s="446">
        <v>-394008</v>
      </c>
      <c r="BW13" s="447"/>
      <c r="BX13" s="447"/>
      <c r="BY13" s="447"/>
      <c r="BZ13" s="447"/>
      <c r="CA13" s="447"/>
      <c r="CB13" s="447"/>
      <c r="CC13" s="448"/>
      <c r="CD13" s="449" t="s">
        <v>144</v>
      </c>
      <c r="CE13" s="450"/>
      <c r="CF13" s="450"/>
      <c r="CG13" s="450"/>
      <c r="CH13" s="450"/>
      <c r="CI13" s="450"/>
      <c r="CJ13" s="450"/>
      <c r="CK13" s="450"/>
      <c r="CL13" s="450"/>
      <c r="CM13" s="450"/>
      <c r="CN13" s="450"/>
      <c r="CO13" s="450"/>
      <c r="CP13" s="450"/>
      <c r="CQ13" s="450"/>
      <c r="CR13" s="450"/>
      <c r="CS13" s="451"/>
      <c r="CT13" s="443">
        <v>9</v>
      </c>
      <c r="CU13" s="444"/>
      <c r="CV13" s="444"/>
      <c r="CW13" s="444"/>
      <c r="CX13" s="444"/>
      <c r="CY13" s="444"/>
      <c r="CZ13" s="444"/>
      <c r="DA13" s="445"/>
      <c r="DB13" s="443">
        <v>8.1</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145</v>
      </c>
      <c r="M14" s="528"/>
      <c r="N14" s="528"/>
      <c r="O14" s="528"/>
      <c r="P14" s="528"/>
      <c r="Q14" s="529"/>
      <c r="R14" s="530">
        <v>20495</v>
      </c>
      <c r="S14" s="531"/>
      <c r="T14" s="531"/>
      <c r="U14" s="531"/>
      <c r="V14" s="532"/>
      <c r="W14" s="436"/>
      <c r="X14" s="437"/>
      <c r="Y14" s="437"/>
      <c r="Z14" s="437"/>
      <c r="AA14" s="437"/>
      <c r="AB14" s="426"/>
      <c r="AC14" s="533">
        <v>20.6</v>
      </c>
      <c r="AD14" s="534"/>
      <c r="AE14" s="534"/>
      <c r="AF14" s="534"/>
      <c r="AG14" s="535"/>
      <c r="AH14" s="533">
        <v>21.1</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146</v>
      </c>
      <c r="CE14" s="542"/>
      <c r="CF14" s="542"/>
      <c r="CG14" s="542"/>
      <c r="CH14" s="542"/>
      <c r="CI14" s="542"/>
      <c r="CJ14" s="542"/>
      <c r="CK14" s="542"/>
      <c r="CL14" s="542"/>
      <c r="CM14" s="542"/>
      <c r="CN14" s="542"/>
      <c r="CO14" s="542"/>
      <c r="CP14" s="542"/>
      <c r="CQ14" s="542"/>
      <c r="CR14" s="542"/>
      <c r="CS14" s="543"/>
      <c r="CT14" s="544" t="s">
        <v>138</v>
      </c>
      <c r="CU14" s="545"/>
      <c r="CV14" s="545"/>
      <c r="CW14" s="545"/>
      <c r="CX14" s="545"/>
      <c r="CY14" s="545"/>
      <c r="CZ14" s="545"/>
      <c r="DA14" s="546"/>
      <c r="DB14" s="544" t="s">
        <v>138</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139</v>
      </c>
      <c r="N15" s="538"/>
      <c r="O15" s="538"/>
      <c r="P15" s="538"/>
      <c r="Q15" s="539"/>
      <c r="R15" s="530">
        <v>20391</v>
      </c>
      <c r="S15" s="531"/>
      <c r="T15" s="531"/>
      <c r="U15" s="531"/>
      <c r="V15" s="532"/>
      <c r="W15" s="462" t="s">
        <v>147</v>
      </c>
      <c r="X15" s="463"/>
      <c r="Y15" s="463"/>
      <c r="Z15" s="463"/>
      <c r="AA15" s="463"/>
      <c r="AB15" s="453"/>
      <c r="AC15" s="497">
        <v>1266</v>
      </c>
      <c r="AD15" s="498"/>
      <c r="AE15" s="498"/>
      <c r="AF15" s="498"/>
      <c r="AG15" s="540"/>
      <c r="AH15" s="497">
        <v>1365</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1924070</v>
      </c>
      <c r="BO15" s="410"/>
      <c r="BP15" s="410"/>
      <c r="BQ15" s="410"/>
      <c r="BR15" s="410"/>
      <c r="BS15" s="410"/>
      <c r="BT15" s="410"/>
      <c r="BU15" s="411"/>
      <c r="BV15" s="409">
        <v>2033229</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14.5</v>
      </c>
      <c r="AD16" s="534"/>
      <c r="AE16" s="534"/>
      <c r="AF16" s="534"/>
      <c r="AG16" s="535"/>
      <c r="AH16" s="533">
        <v>14.4</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9019907</v>
      </c>
      <c r="BO16" s="447"/>
      <c r="BP16" s="447"/>
      <c r="BQ16" s="447"/>
      <c r="BR16" s="447"/>
      <c r="BS16" s="447"/>
      <c r="BT16" s="447"/>
      <c r="BU16" s="448"/>
      <c r="BV16" s="446">
        <v>8797685</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5646</v>
      </c>
      <c r="AD17" s="498"/>
      <c r="AE17" s="498"/>
      <c r="AF17" s="498"/>
      <c r="AG17" s="540"/>
      <c r="AH17" s="497">
        <v>6114</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2384623</v>
      </c>
      <c r="BO17" s="447"/>
      <c r="BP17" s="447"/>
      <c r="BQ17" s="447"/>
      <c r="BR17" s="447"/>
      <c r="BS17" s="447"/>
      <c r="BT17" s="447"/>
      <c r="BU17" s="448"/>
      <c r="BV17" s="446">
        <v>2533064</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157</v>
      </c>
      <c r="C18" s="489"/>
      <c r="D18" s="489"/>
      <c r="E18" s="569"/>
      <c r="F18" s="569"/>
      <c r="G18" s="569"/>
      <c r="H18" s="569"/>
      <c r="I18" s="569"/>
      <c r="J18" s="569"/>
      <c r="K18" s="569"/>
      <c r="L18" s="570">
        <v>238.99</v>
      </c>
      <c r="M18" s="570"/>
      <c r="N18" s="570"/>
      <c r="O18" s="570"/>
      <c r="P18" s="570"/>
      <c r="Q18" s="570"/>
      <c r="R18" s="571"/>
      <c r="S18" s="571"/>
      <c r="T18" s="571"/>
      <c r="U18" s="571"/>
      <c r="V18" s="572"/>
      <c r="W18" s="464"/>
      <c r="X18" s="465"/>
      <c r="Y18" s="465"/>
      <c r="Z18" s="465"/>
      <c r="AA18" s="465"/>
      <c r="AB18" s="456"/>
      <c r="AC18" s="573">
        <v>64.8</v>
      </c>
      <c r="AD18" s="574"/>
      <c r="AE18" s="574"/>
      <c r="AF18" s="574"/>
      <c r="AG18" s="575"/>
      <c r="AH18" s="573">
        <v>64.5</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9146798</v>
      </c>
      <c r="BO18" s="447"/>
      <c r="BP18" s="447"/>
      <c r="BQ18" s="447"/>
      <c r="BR18" s="447"/>
      <c r="BS18" s="447"/>
      <c r="BT18" s="447"/>
      <c r="BU18" s="448"/>
      <c r="BV18" s="446">
        <v>9486915</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159</v>
      </c>
      <c r="C19" s="489"/>
      <c r="D19" s="489"/>
      <c r="E19" s="569"/>
      <c r="F19" s="569"/>
      <c r="G19" s="569"/>
      <c r="H19" s="569"/>
      <c r="I19" s="569"/>
      <c r="J19" s="569"/>
      <c r="K19" s="569"/>
      <c r="L19" s="577">
        <v>82</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11787269</v>
      </c>
      <c r="BO19" s="447"/>
      <c r="BP19" s="447"/>
      <c r="BQ19" s="447"/>
      <c r="BR19" s="447"/>
      <c r="BS19" s="447"/>
      <c r="BT19" s="447"/>
      <c r="BU19" s="448"/>
      <c r="BV19" s="446">
        <v>12246410</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161</v>
      </c>
      <c r="C20" s="489"/>
      <c r="D20" s="489"/>
      <c r="E20" s="569"/>
      <c r="F20" s="569"/>
      <c r="G20" s="569"/>
      <c r="H20" s="569"/>
      <c r="I20" s="569"/>
      <c r="J20" s="569"/>
      <c r="K20" s="569"/>
      <c r="L20" s="577">
        <v>8889</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16914843</v>
      </c>
      <c r="BO22" s="410"/>
      <c r="BP22" s="410"/>
      <c r="BQ22" s="410"/>
      <c r="BR22" s="410"/>
      <c r="BS22" s="410"/>
      <c r="BT22" s="410"/>
      <c r="BU22" s="411"/>
      <c r="BV22" s="409">
        <v>18013728</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12809647</v>
      </c>
      <c r="BO23" s="447"/>
      <c r="BP23" s="447"/>
      <c r="BQ23" s="447"/>
      <c r="BR23" s="447"/>
      <c r="BS23" s="447"/>
      <c r="BT23" s="447"/>
      <c r="BU23" s="448"/>
      <c r="BV23" s="446">
        <v>13594836</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171</v>
      </c>
      <c r="F24" s="476"/>
      <c r="G24" s="476"/>
      <c r="H24" s="476"/>
      <c r="I24" s="476"/>
      <c r="J24" s="476"/>
      <c r="K24" s="477"/>
      <c r="L24" s="497">
        <v>1</v>
      </c>
      <c r="M24" s="498"/>
      <c r="N24" s="498"/>
      <c r="O24" s="498"/>
      <c r="P24" s="540"/>
      <c r="Q24" s="497">
        <v>7700</v>
      </c>
      <c r="R24" s="498"/>
      <c r="S24" s="498"/>
      <c r="T24" s="498"/>
      <c r="U24" s="498"/>
      <c r="V24" s="540"/>
      <c r="W24" s="592"/>
      <c r="X24" s="593"/>
      <c r="Y24" s="594"/>
      <c r="Z24" s="496" t="s">
        <v>172</v>
      </c>
      <c r="AA24" s="476"/>
      <c r="AB24" s="476"/>
      <c r="AC24" s="476"/>
      <c r="AD24" s="476"/>
      <c r="AE24" s="476"/>
      <c r="AF24" s="476"/>
      <c r="AG24" s="477"/>
      <c r="AH24" s="497">
        <v>341</v>
      </c>
      <c r="AI24" s="498"/>
      <c r="AJ24" s="498"/>
      <c r="AK24" s="498"/>
      <c r="AL24" s="540"/>
      <c r="AM24" s="497">
        <v>1010724</v>
      </c>
      <c r="AN24" s="498"/>
      <c r="AO24" s="498"/>
      <c r="AP24" s="498"/>
      <c r="AQ24" s="498"/>
      <c r="AR24" s="540"/>
      <c r="AS24" s="497">
        <v>2964</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11633055</v>
      </c>
      <c r="BO24" s="447"/>
      <c r="BP24" s="447"/>
      <c r="BQ24" s="447"/>
      <c r="BR24" s="447"/>
      <c r="BS24" s="447"/>
      <c r="BT24" s="447"/>
      <c r="BU24" s="448"/>
      <c r="BV24" s="446">
        <v>12460601</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174</v>
      </c>
      <c r="F25" s="476"/>
      <c r="G25" s="476"/>
      <c r="H25" s="476"/>
      <c r="I25" s="476"/>
      <c r="J25" s="476"/>
      <c r="K25" s="477"/>
      <c r="L25" s="497">
        <v>1</v>
      </c>
      <c r="M25" s="498"/>
      <c r="N25" s="498"/>
      <c r="O25" s="498"/>
      <c r="P25" s="540"/>
      <c r="Q25" s="497">
        <v>6250</v>
      </c>
      <c r="R25" s="498"/>
      <c r="S25" s="498"/>
      <c r="T25" s="498"/>
      <c r="U25" s="498"/>
      <c r="V25" s="540"/>
      <c r="W25" s="592"/>
      <c r="X25" s="593"/>
      <c r="Y25" s="594"/>
      <c r="Z25" s="496" t="s">
        <v>175</v>
      </c>
      <c r="AA25" s="476"/>
      <c r="AB25" s="476"/>
      <c r="AC25" s="476"/>
      <c r="AD25" s="476"/>
      <c r="AE25" s="476"/>
      <c r="AF25" s="476"/>
      <c r="AG25" s="477"/>
      <c r="AH25" s="497">
        <v>43</v>
      </c>
      <c r="AI25" s="498"/>
      <c r="AJ25" s="498"/>
      <c r="AK25" s="498"/>
      <c r="AL25" s="540"/>
      <c r="AM25" s="497">
        <v>106984</v>
      </c>
      <c r="AN25" s="498"/>
      <c r="AO25" s="498"/>
      <c r="AP25" s="498"/>
      <c r="AQ25" s="498"/>
      <c r="AR25" s="540"/>
      <c r="AS25" s="497">
        <v>2488</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482573</v>
      </c>
      <c r="BO25" s="410"/>
      <c r="BP25" s="410"/>
      <c r="BQ25" s="410"/>
      <c r="BR25" s="410"/>
      <c r="BS25" s="410"/>
      <c r="BT25" s="410"/>
      <c r="BU25" s="411"/>
      <c r="BV25" s="409">
        <v>331845</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177</v>
      </c>
      <c r="F26" s="476"/>
      <c r="G26" s="476"/>
      <c r="H26" s="476"/>
      <c r="I26" s="476"/>
      <c r="J26" s="476"/>
      <c r="K26" s="477"/>
      <c r="L26" s="497">
        <v>1</v>
      </c>
      <c r="M26" s="498"/>
      <c r="N26" s="498"/>
      <c r="O26" s="498"/>
      <c r="P26" s="540"/>
      <c r="Q26" s="497">
        <v>5700</v>
      </c>
      <c r="R26" s="498"/>
      <c r="S26" s="498"/>
      <c r="T26" s="498"/>
      <c r="U26" s="498"/>
      <c r="V26" s="540"/>
      <c r="W26" s="592"/>
      <c r="X26" s="593"/>
      <c r="Y26" s="594"/>
      <c r="Z26" s="496" t="s">
        <v>178</v>
      </c>
      <c r="AA26" s="598"/>
      <c r="AB26" s="598"/>
      <c r="AC26" s="598"/>
      <c r="AD26" s="598"/>
      <c r="AE26" s="598"/>
      <c r="AF26" s="598"/>
      <c r="AG26" s="599"/>
      <c r="AH26" s="497">
        <v>11</v>
      </c>
      <c r="AI26" s="498"/>
      <c r="AJ26" s="498"/>
      <c r="AK26" s="498"/>
      <c r="AL26" s="540"/>
      <c r="AM26" s="497">
        <v>29623</v>
      </c>
      <c r="AN26" s="498"/>
      <c r="AO26" s="498"/>
      <c r="AP26" s="498"/>
      <c r="AQ26" s="498"/>
      <c r="AR26" s="540"/>
      <c r="AS26" s="497">
        <v>2693</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t="s">
        <v>138</v>
      </c>
      <c r="BO26" s="447"/>
      <c r="BP26" s="447"/>
      <c r="BQ26" s="447"/>
      <c r="BR26" s="447"/>
      <c r="BS26" s="447"/>
      <c r="BT26" s="447"/>
      <c r="BU26" s="448"/>
      <c r="BV26" s="446" t="s">
        <v>138</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180</v>
      </c>
      <c r="F27" s="476"/>
      <c r="G27" s="476"/>
      <c r="H27" s="476"/>
      <c r="I27" s="476"/>
      <c r="J27" s="476"/>
      <c r="K27" s="477"/>
      <c r="L27" s="497">
        <v>1</v>
      </c>
      <c r="M27" s="498"/>
      <c r="N27" s="498"/>
      <c r="O27" s="498"/>
      <c r="P27" s="540"/>
      <c r="Q27" s="497">
        <v>2860</v>
      </c>
      <c r="R27" s="498"/>
      <c r="S27" s="498"/>
      <c r="T27" s="498"/>
      <c r="U27" s="498"/>
      <c r="V27" s="540"/>
      <c r="W27" s="592"/>
      <c r="X27" s="593"/>
      <c r="Y27" s="594"/>
      <c r="Z27" s="496" t="s">
        <v>181</v>
      </c>
      <c r="AA27" s="476"/>
      <c r="AB27" s="476"/>
      <c r="AC27" s="476"/>
      <c r="AD27" s="476"/>
      <c r="AE27" s="476"/>
      <c r="AF27" s="476"/>
      <c r="AG27" s="477"/>
      <c r="AH27" s="497">
        <v>6</v>
      </c>
      <c r="AI27" s="498"/>
      <c r="AJ27" s="498"/>
      <c r="AK27" s="498"/>
      <c r="AL27" s="540"/>
      <c r="AM27" s="497">
        <v>19969</v>
      </c>
      <c r="AN27" s="498"/>
      <c r="AO27" s="498"/>
      <c r="AP27" s="498"/>
      <c r="AQ27" s="498"/>
      <c r="AR27" s="540"/>
      <c r="AS27" s="497">
        <v>3328</v>
      </c>
      <c r="AT27" s="498"/>
      <c r="AU27" s="498"/>
      <c r="AV27" s="498"/>
      <c r="AW27" s="498"/>
      <c r="AX27" s="499"/>
      <c r="AY27" s="541" t="s">
        <v>182</v>
      </c>
      <c r="AZ27" s="542"/>
      <c r="BA27" s="542"/>
      <c r="BB27" s="542"/>
      <c r="BC27" s="542"/>
      <c r="BD27" s="542"/>
      <c r="BE27" s="542"/>
      <c r="BF27" s="542"/>
      <c r="BG27" s="542"/>
      <c r="BH27" s="542"/>
      <c r="BI27" s="542"/>
      <c r="BJ27" s="542"/>
      <c r="BK27" s="542"/>
      <c r="BL27" s="542"/>
      <c r="BM27" s="543"/>
      <c r="BN27" s="565" t="s">
        <v>129</v>
      </c>
      <c r="BO27" s="566"/>
      <c r="BP27" s="566"/>
      <c r="BQ27" s="566"/>
      <c r="BR27" s="566"/>
      <c r="BS27" s="566"/>
      <c r="BT27" s="566"/>
      <c r="BU27" s="567"/>
      <c r="BV27" s="565" t="s">
        <v>183</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184</v>
      </c>
      <c r="F28" s="476"/>
      <c r="G28" s="476"/>
      <c r="H28" s="476"/>
      <c r="I28" s="476"/>
      <c r="J28" s="476"/>
      <c r="K28" s="477"/>
      <c r="L28" s="497">
        <v>1</v>
      </c>
      <c r="M28" s="498"/>
      <c r="N28" s="498"/>
      <c r="O28" s="498"/>
      <c r="P28" s="540"/>
      <c r="Q28" s="497">
        <v>2270</v>
      </c>
      <c r="R28" s="498"/>
      <c r="S28" s="498"/>
      <c r="T28" s="498"/>
      <c r="U28" s="498"/>
      <c r="V28" s="540"/>
      <c r="W28" s="592"/>
      <c r="X28" s="593"/>
      <c r="Y28" s="594"/>
      <c r="Z28" s="496" t="s">
        <v>185</v>
      </c>
      <c r="AA28" s="476"/>
      <c r="AB28" s="476"/>
      <c r="AC28" s="476"/>
      <c r="AD28" s="476"/>
      <c r="AE28" s="476"/>
      <c r="AF28" s="476"/>
      <c r="AG28" s="477"/>
      <c r="AH28" s="497" t="s">
        <v>183</v>
      </c>
      <c r="AI28" s="498"/>
      <c r="AJ28" s="498"/>
      <c r="AK28" s="498"/>
      <c r="AL28" s="540"/>
      <c r="AM28" s="497" t="s">
        <v>138</v>
      </c>
      <c r="AN28" s="498"/>
      <c r="AO28" s="498"/>
      <c r="AP28" s="498"/>
      <c r="AQ28" s="498"/>
      <c r="AR28" s="540"/>
      <c r="AS28" s="497" t="s">
        <v>138</v>
      </c>
      <c r="AT28" s="498"/>
      <c r="AU28" s="498"/>
      <c r="AV28" s="498"/>
      <c r="AW28" s="498"/>
      <c r="AX28" s="499"/>
      <c r="AY28" s="600" t="s">
        <v>186</v>
      </c>
      <c r="AZ28" s="601"/>
      <c r="BA28" s="601"/>
      <c r="BB28" s="602"/>
      <c r="BC28" s="406" t="s">
        <v>48</v>
      </c>
      <c r="BD28" s="407"/>
      <c r="BE28" s="407"/>
      <c r="BF28" s="407"/>
      <c r="BG28" s="407"/>
      <c r="BH28" s="407"/>
      <c r="BI28" s="407"/>
      <c r="BJ28" s="407"/>
      <c r="BK28" s="407"/>
      <c r="BL28" s="407"/>
      <c r="BM28" s="408"/>
      <c r="BN28" s="409">
        <v>4313523</v>
      </c>
      <c r="BO28" s="410"/>
      <c r="BP28" s="410"/>
      <c r="BQ28" s="410"/>
      <c r="BR28" s="410"/>
      <c r="BS28" s="410"/>
      <c r="BT28" s="410"/>
      <c r="BU28" s="411"/>
      <c r="BV28" s="409">
        <v>4096223</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187</v>
      </c>
      <c r="F29" s="476"/>
      <c r="G29" s="476"/>
      <c r="H29" s="476"/>
      <c r="I29" s="476"/>
      <c r="J29" s="476"/>
      <c r="K29" s="477"/>
      <c r="L29" s="497">
        <v>12</v>
      </c>
      <c r="M29" s="498"/>
      <c r="N29" s="498"/>
      <c r="O29" s="498"/>
      <c r="P29" s="540"/>
      <c r="Q29" s="497">
        <v>1810</v>
      </c>
      <c r="R29" s="498"/>
      <c r="S29" s="498"/>
      <c r="T29" s="498"/>
      <c r="U29" s="498"/>
      <c r="V29" s="540"/>
      <c r="W29" s="595"/>
      <c r="X29" s="596"/>
      <c r="Y29" s="597"/>
      <c r="Z29" s="496" t="s">
        <v>188</v>
      </c>
      <c r="AA29" s="476"/>
      <c r="AB29" s="476"/>
      <c r="AC29" s="476"/>
      <c r="AD29" s="476"/>
      <c r="AE29" s="476"/>
      <c r="AF29" s="476"/>
      <c r="AG29" s="477"/>
      <c r="AH29" s="497">
        <v>347</v>
      </c>
      <c r="AI29" s="498"/>
      <c r="AJ29" s="498"/>
      <c r="AK29" s="498"/>
      <c r="AL29" s="540"/>
      <c r="AM29" s="497">
        <v>1030693</v>
      </c>
      <c r="AN29" s="498"/>
      <c r="AO29" s="498"/>
      <c r="AP29" s="498"/>
      <c r="AQ29" s="498"/>
      <c r="AR29" s="540"/>
      <c r="AS29" s="497">
        <v>2970</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367215</v>
      </c>
      <c r="BO29" s="447"/>
      <c r="BP29" s="447"/>
      <c r="BQ29" s="447"/>
      <c r="BR29" s="447"/>
      <c r="BS29" s="447"/>
      <c r="BT29" s="447"/>
      <c r="BU29" s="448"/>
      <c r="BV29" s="446">
        <v>365669</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91.4</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6456791</v>
      </c>
      <c r="BO30" s="566"/>
      <c r="BP30" s="566"/>
      <c r="BQ30" s="566"/>
      <c r="BR30" s="566"/>
      <c r="BS30" s="566"/>
      <c r="BT30" s="566"/>
      <c r="BU30" s="567"/>
      <c r="BV30" s="565">
        <v>6336502</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199</v>
      </c>
      <c r="V33" s="470"/>
      <c r="W33" s="435" t="s">
        <v>200</v>
      </c>
      <c r="X33" s="435"/>
      <c r="Y33" s="435"/>
      <c r="Z33" s="435"/>
      <c r="AA33" s="435"/>
      <c r="AB33" s="435"/>
      <c r="AC33" s="435"/>
      <c r="AD33" s="435"/>
      <c r="AE33" s="435"/>
      <c r="AF33" s="435"/>
      <c r="AG33" s="435"/>
      <c r="AH33" s="435"/>
      <c r="AI33" s="435"/>
      <c r="AJ33" s="435"/>
      <c r="AK33" s="435"/>
      <c r="AL33" s="203"/>
      <c r="AM33" s="470" t="s">
        <v>197</v>
      </c>
      <c r="AN33" s="470"/>
      <c r="AO33" s="435" t="s">
        <v>198</v>
      </c>
      <c r="AP33" s="435"/>
      <c r="AQ33" s="435"/>
      <c r="AR33" s="435"/>
      <c r="AS33" s="435"/>
      <c r="AT33" s="435"/>
      <c r="AU33" s="435"/>
      <c r="AV33" s="435"/>
      <c r="AW33" s="435"/>
      <c r="AX33" s="435"/>
      <c r="AY33" s="435"/>
      <c r="AZ33" s="435"/>
      <c r="BA33" s="435"/>
      <c r="BB33" s="435"/>
      <c r="BC33" s="435"/>
      <c r="BD33" s="204"/>
      <c r="BE33" s="435" t="s">
        <v>201</v>
      </c>
      <c r="BF33" s="435"/>
      <c r="BG33" s="435" t="s">
        <v>202</v>
      </c>
      <c r="BH33" s="435"/>
      <c r="BI33" s="435"/>
      <c r="BJ33" s="435"/>
      <c r="BK33" s="435"/>
      <c r="BL33" s="435"/>
      <c r="BM33" s="435"/>
      <c r="BN33" s="435"/>
      <c r="BO33" s="435"/>
      <c r="BP33" s="435"/>
      <c r="BQ33" s="435"/>
      <c r="BR33" s="435"/>
      <c r="BS33" s="435"/>
      <c r="BT33" s="435"/>
      <c r="BU33" s="435"/>
      <c r="BV33" s="204"/>
      <c r="BW33" s="470" t="s">
        <v>201</v>
      </c>
      <c r="BX33" s="470"/>
      <c r="BY33" s="435" t="s">
        <v>203</v>
      </c>
      <c r="BZ33" s="435"/>
      <c r="CA33" s="435"/>
      <c r="CB33" s="435"/>
      <c r="CC33" s="435"/>
      <c r="CD33" s="435"/>
      <c r="CE33" s="435"/>
      <c r="CF33" s="435"/>
      <c r="CG33" s="435"/>
      <c r="CH33" s="435"/>
      <c r="CI33" s="435"/>
      <c r="CJ33" s="435"/>
      <c r="CK33" s="435"/>
      <c r="CL33" s="435"/>
      <c r="CM33" s="435"/>
      <c r="CN33" s="203"/>
      <c r="CO33" s="470" t="s">
        <v>197</v>
      </c>
      <c r="CP33" s="470"/>
      <c r="CQ33" s="435" t="s">
        <v>204</v>
      </c>
      <c r="CR33" s="435"/>
      <c r="CS33" s="435"/>
      <c r="CT33" s="435"/>
      <c r="CU33" s="435"/>
      <c r="CV33" s="435"/>
      <c r="CW33" s="435"/>
      <c r="CX33" s="435"/>
      <c r="CY33" s="435"/>
      <c r="CZ33" s="435"/>
      <c r="DA33" s="435"/>
      <c r="DB33" s="435"/>
      <c r="DC33" s="435"/>
      <c r="DD33" s="435"/>
      <c r="DE33" s="435"/>
      <c r="DF33" s="203"/>
      <c r="DG33" s="635" t="s">
        <v>205</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4</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7</v>
      </c>
      <c r="AN34" s="636"/>
      <c r="AO34" s="637" t="str">
        <f>IF('各会計、関係団体の財政状況及び健全化判断比率'!B31="","",'各会計、関係団体の財政状況及び健全化判断比率'!B31)</f>
        <v>上水道事業会計</v>
      </c>
      <c r="AP34" s="637"/>
      <c r="AQ34" s="637"/>
      <c r="AR34" s="637"/>
      <c r="AS34" s="637"/>
      <c r="AT34" s="637"/>
      <c r="AU34" s="637"/>
      <c r="AV34" s="637"/>
      <c r="AW34" s="637"/>
      <c r="AX34" s="637"/>
      <c r="AY34" s="637"/>
      <c r="AZ34" s="637"/>
      <c r="BA34" s="637"/>
      <c r="BB34" s="637"/>
      <c r="BC34" s="637"/>
      <c r="BD34" s="178"/>
      <c r="BE34" s="636">
        <f>IF(BG34="","",MAX(C34:D43,U34:V43,AM34:AN43)+1)</f>
        <v>9</v>
      </c>
      <c r="BF34" s="636"/>
      <c r="BG34" s="637" t="str">
        <f>IF('各会計、関係団体の財政状況及び健全化判断比率'!B33="","",'各会計、関係団体の財政状況及び健全化判断比率'!B33)</f>
        <v>小規模下水道特別会計</v>
      </c>
      <c r="BH34" s="637"/>
      <c r="BI34" s="637"/>
      <c r="BJ34" s="637"/>
      <c r="BK34" s="637"/>
      <c r="BL34" s="637"/>
      <c r="BM34" s="637"/>
      <c r="BN34" s="637"/>
      <c r="BO34" s="637"/>
      <c r="BP34" s="637"/>
      <c r="BQ34" s="637"/>
      <c r="BR34" s="637"/>
      <c r="BS34" s="637"/>
      <c r="BT34" s="637"/>
      <c r="BU34" s="637"/>
      <c r="BV34" s="178"/>
      <c r="BW34" s="636">
        <f>IF(BY34="","",MAX(C34:D43,U34:V43,AM34:AN43,BE34:BF43)+1)</f>
        <v>12</v>
      </c>
      <c r="BX34" s="636"/>
      <c r="BY34" s="637" t="str">
        <f>IF('各会計、関係団体の財政状況及び健全化判断比率'!B68="","",'各会計、関係団体の財政状況及び健全化判断比率'!B68)</f>
        <v>高知県宿毛市愛媛県南宇和郡愛南町篠山小中学校組合</v>
      </c>
      <c r="BZ34" s="637"/>
      <c r="CA34" s="637"/>
      <c r="CB34" s="637"/>
      <c r="CC34" s="637"/>
      <c r="CD34" s="637"/>
      <c r="CE34" s="637"/>
      <c r="CF34" s="637"/>
      <c r="CG34" s="637"/>
      <c r="CH34" s="637"/>
      <c r="CI34" s="637"/>
      <c r="CJ34" s="637"/>
      <c r="CK34" s="637"/>
      <c r="CL34" s="637"/>
      <c r="CM34" s="637"/>
      <c r="CN34" s="178"/>
      <c r="CO34" s="636">
        <f>IF(CQ34="","",MAX(C34:D43,U34:V43,AM34:AN43,BE34:BF43,BW34:BX43)+1)</f>
        <v>22</v>
      </c>
      <c r="CP34" s="636"/>
      <c r="CQ34" s="637" t="str">
        <f>IF('各会計、関係団体の財政状況及び健全化判断比率'!BS7="","",'各会計、関係団体の財政状況及び健全化判断比率'!BS7)</f>
        <v>一本松ふるさと振興株式会社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f>IF(E35="","",C34+1)</f>
        <v>2</v>
      </c>
      <c r="D35" s="636"/>
      <c r="E35" s="637" t="str">
        <f>IF('各会計、関係団体の財政状況及び健全化判断比率'!B8="","",'各会計、関係団体の財政状況及び健全化判断比率'!B8)</f>
        <v>温泉事業等特別会計</v>
      </c>
      <c r="F35" s="637"/>
      <c r="G35" s="637"/>
      <c r="H35" s="637"/>
      <c r="I35" s="637"/>
      <c r="J35" s="637"/>
      <c r="K35" s="637"/>
      <c r="L35" s="637"/>
      <c r="M35" s="637"/>
      <c r="N35" s="637"/>
      <c r="O35" s="637"/>
      <c r="P35" s="637"/>
      <c r="Q35" s="637"/>
      <c r="R35" s="637"/>
      <c r="S35" s="637"/>
      <c r="T35" s="178"/>
      <c r="U35" s="636">
        <f>IF(W35="","",U34+1)</f>
        <v>5</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f t="shared" ref="AM35:AM43" si="0">IF(AO35="","",AM34+1)</f>
        <v>8</v>
      </c>
      <c r="AN35" s="636"/>
      <c r="AO35" s="637" t="str">
        <f>IF('各会計、関係団体の財政状況及び健全化判断比率'!B32="","",'各会計、関係団体の財政状況及び健全化判断比率'!B32)</f>
        <v>病院事業会計</v>
      </c>
      <c r="AP35" s="637"/>
      <c r="AQ35" s="637"/>
      <c r="AR35" s="637"/>
      <c r="AS35" s="637"/>
      <c r="AT35" s="637"/>
      <c r="AU35" s="637"/>
      <c r="AV35" s="637"/>
      <c r="AW35" s="637"/>
      <c r="AX35" s="637"/>
      <c r="AY35" s="637"/>
      <c r="AZ35" s="637"/>
      <c r="BA35" s="637"/>
      <c r="BB35" s="637"/>
      <c r="BC35" s="637"/>
      <c r="BD35" s="178"/>
      <c r="BE35" s="636">
        <f t="shared" ref="BE35:BE43" si="1">IF(BG35="","",BE34+1)</f>
        <v>10</v>
      </c>
      <c r="BF35" s="636"/>
      <c r="BG35" s="637" t="str">
        <f>IF('各会計、関係団体の財政状況及び健全化判断比率'!B34="","",'各会計、関係団体の財政状況及び健全化判断比率'!B34)</f>
        <v>浄化槽整備事業特別会計</v>
      </c>
      <c r="BH35" s="637"/>
      <c r="BI35" s="637"/>
      <c r="BJ35" s="637"/>
      <c r="BK35" s="637"/>
      <c r="BL35" s="637"/>
      <c r="BM35" s="637"/>
      <c r="BN35" s="637"/>
      <c r="BO35" s="637"/>
      <c r="BP35" s="637"/>
      <c r="BQ35" s="637"/>
      <c r="BR35" s="637"/>
      <c r="BS35" s="637"/>
      <c r="BT35" s="637"/>
      <c r="BU35" s="637"/>
      <c r="BV35" s="178"/>
      <c r="BW35" s="636">
        <f t="shared" ref="BW35:BW43" si="2">IF(BY35="","",BW34+1)</f>
        <v>13</v>
      </c>
      <c r="BX35" s="636"/>
      <c r="BY35" s="637" t="str">
        <f>IF('各会計、関係団体の財政状況及び健全化判断比率'!B69="","",'各会計、関係団体の財政状況及び健全化判断比率'!B69)</f>
        <v>愛媛県後期高齢者医療広域連合（一般会計）</v>
      </c>
      <c r="BZ35" s="637"/>
      <c r="CA35" s="637"/>
      <c r="CB35" s="637"/>
      <c r="CC35" s="637"/>
      <c r="CD35" s="637"/>
      <c r="CE35" s="637"/>
      <c r="CF35" s="637"/>
      <c r="CG35" s="637"/>
      <c r="CH35" s="637"/>
      <c r="CI35" s="637"/>
      <c r="CJ35" s="637"/>
      <c r="CK35" s="637"/>
      <c r="CL35" s="637"/>
      <c r="CM35" s="637"/>
      <c r="CN35" s="178"/>
      <c r="CO35" s="636">
        <f t="shared" ref="CO35:CO43" si="3">IF(CQ35="","",CO34+1)</f>
        <v>23</v>
      </c>
      <c r="CP35" s="636"/>
      <c r="CQ35" s="637" t="str">
        <f>IF('各会計、関係団体の財政状況及び健全化判断比率'!BS8="","",'各会計、関係団体の財政状況及び健全化判断比率'!BS8)</f>
        <v>公益財団法人くにひろ育英会</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f>IF(E36="","",C35+1)</f>
        <v>3</v>
      </c>
      <c r="D36" s="636"/>
      <c r="E36" s="637" t="str">
        <f>IF('各会計、関係団体の財政状況及び健全化判断比率'!B9="","",'各会計、関係団体の財政状況及び健全化判断比率'!B9)</f>
        <v>公共用地等先行取得事業特別会計</v>
      </c>
      <c r="F36" s="637"/>
      <c r="G36" s="637"/>
      <c r="H36" s="637"/>
      <c r="I36" s="637"/>
      <c r="J36" s="637"/>
      <c r="K36" s="637"/>
      <c r="L36" s="637"/>
      <c r="M36" s="637"/>
      <c r="N36" s="637"/>
      <c r="O36" s="637"/>
      <c r="P36" s="637"/>
      <c r="Q36" s="637"/>
      <c r="R36" s="637"/>
      <c r="S36" s="637"/>
      <c r="T36" s="178"/>
      <c r="U36" s="636">
        <f t="shared" ref="U36:U43" si="4">IF(W36="","",U35+1)</f>
        <v>6</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f t="shared" si="1"/>
        <v>11</v>
      </c>
      <c r="BF36" s="636"/>
      <c r="BG36" s="637" t="str">
        <f>IF('各会計、関係団体の財政状況及び健全化判断比率'!B35="","",'各会計、関係団体の財政状況及び健全化判断比率'!B35)</f>
        <v>旅客船特別会計</v>
      </c>
      <c r="BH36" s="637"/>
      <c r="BI36" s="637"/>
      <c r="BJ36" s="637"/>
      <c r="BK36" s="637"/>
      <c r="BL36" s="637"/>
      <c r="BM36" s="637"/>
      <c r="BN36" s="637"/>
      <c r="BO36" s="637"/>
      <c r="BP36" s="637"/>
      <c r="BQ36" s="637"/>
      <c r="BR36" s="637"/>
      <c r="BS36" s="637"/>
      <c r="BT36" s="637"/>
      <c r="BU36" s="637"/>
      <c r="BV36" s="178"/>
      <c r="BW36" s="636">
        <f t="shared" si="2"/>
        <v>14</v>
      </c>
      <c r="BX36" s="636"/>
      <c r="BY36" s="637" t="str">
        <f>IF('各会計、関係団体の財政状況及び健全化判断比率'!B70="","",'各会計、関係団体の財政状況及び健全化判断比率'!B70)</f>
        <v>愛媛県後期高齢者医療広域連合（後期高齢者医療特別会計）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15</v>
      </c>
      <c r="BX37" s="636"/>
      <c r="BY37" s="637" t="str">
        <f>IF('各会計、関係団体の財政状況及び健全化判断比率'!B71="","",'各会計、関係団体の財政状況及び健全化判断比率'!B71)</f>
        <v>愛媛地方税滞納整理機構</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16</v>
      </c>
      <c r="BX38" s="636"/>
      <c r="BY38" s="637" t="str">
        <f>IF('各会計、関係団体の財政状況及び健全化判断比率'!B72="","",'各会計、関係団体の財政状況及び健全化判断比率'!B72)</f>
        <v>津島水道企業団</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17</v>
      </c>
      <c r="BX39" s="636"/>
      <c r="BY39" s="637" t="str">
        <f>IF('各会計、関係団体の財政状況及び健全化判断比率'!B73="","",'各会計、関係団体の財政状況及び健全化判断比率'!B73)</f>
        <v>宇和島地区広域事務組合（一般会計）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18</v>
      </c>
      <c r="BX40" s="636"/>
      <c r="BY40" s="637" t="str">
        <f>IF('各会計、関係団体の財政状況及び健全化判断比率'!B74="","",'各会計、関係団体の財政状況及び健全化判断比率'!B74)</f>
        <v>宇和島地区広域事務組合（介護保険事業特別会計）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19</v>
      </c>
      <c r="BX41" s="636"/>
      <c r="BY41" s="637" t="str">
        <f>IF('各会計、関係団体の財政状況及び健全化判断比率'!B75="","",'各会計、関係団体の財政状況及び健全化判断比率'!B75)</f>
        <v>愛媛県市町総合事務組合（退職手当事業分）</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20</v>
      </c>
      <c r="BX42" s="636"/>
      <c r="BY42" s="637" t="str">
        <f>IF('各会計、関係団体の財政状況及び健全化判断比率'!B76="","",'各会計、関係団体の財政状況及び健全化判断比率'!B76)</f>
        <v>愛媛県市町総合事務組合（消防補償事業分）</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21</v>
      </c>
      <c r="BX43" s="636"/>
      <c r="BY43" s="637" t="str">
        <f>IF('各会計、関係団体の財政状況及び健全化判断比率'!B77="","",'各会計、関係団体の財政状況及び健全化判断比率'!B77)</f>
        <v>愛媛県市町総合事務組合（交通災害事業分）</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639" t="s">
        <v>207</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208</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209</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210</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211</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212</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213</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602</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15" t="s">
        <v>564</v>
      </c>
      <c r="D34" s="1215"/>
      <c r="E34" s="1216"/>
      <c r="F34" s="32">
        <v>6.15</v>
      </c>
      <c r="G34" s="33">
        <v>7.1</v>
      </c>
      <c r="H34" s="33">
        <v>7.88</v>
      </c>
      <c r="I34" s="33">
        <v>8.52</v>
      </c>
      <c r="J34" s="34">
        <v>8.81</v>
      </c>
      <c r="K34" s="22"/>
      <c r="L34" s="22"/>
      <c r="M34" s="22"/>
      <c r="N34" s="22"/>
      <c r="O34" s="22"/>
      <c r="P34" s="22"/>
    </row>
    <row r="35" spans="1:16" ht="39" customHeight="1" x14ac:dyDescent="0.2">
      <c r="A35" s="22"/>
      <c r="B35" s="35"/>
      <c r="C35" s="1209" t="s">
        <v>565</v>
      </c>
      <c r="D35" s="1210"/>
      <c r="E35" s="1211"/>
      <c r="F35" s="36">
        <v>8.4</v>
      </c>
      <c r="G35" s="37">
        <v>7.49</v>
      </c>
      <c r="H35" s="37">
        <v>6.85</v>
      </c>
      <c r="I35" s="37">
        <v>6.61</v>
      </c>
      <c r="J35" s="38">
        <v>7.77</v>
      </c>
      <c r="K35" s="22"/>
      <c r="L35" s="22"/>
      <c r="M35" s="22"/>
      <c r="N35" s="22"/>
      <c r="O35" s="22"/>
      <c r="P35" s="22"/>
    </row>
    <row r="36" spans="1:16" ht="39" customHeight="1" x14ac:dyDescent="0.2">
      <c r="A36" s="22"/>
      <c r="B36" s="35"/>
      <c r="C36" s="1209" t="s">
        <v>566</v>
      </c>
      <c r="D36" s="1210"/>
      <c r="E36" s="1211"/>
      <c r="F36" s="36">
        <v>2.4300000000000002</v>
      </c>
      <c r="G36" s="37">
        <v>2.4</v>
      </c>
      <c r="H36" s="37">
        <v>2.2000000000000002</v>
      </c>
      <c r="I36" s="37">
        <v>2.57</v>
      </c>
      <c r="J36" s="38">
        <v>2.67</v>
      </c>
      <c r="K36" s="22"/>
      <c r="L36" s="22"/>
      <c r="M36" s="22"/>
      <c r="N36" s="22"/>
      <c r="O36" s="22"/>
      <c r="P36" s="22"/>
    </row>
    <row r="37" spans="1:16" ht="39" customHeight="1" x14ac:dyDescent="0.2">
      <c r="A37" s="22"/>
      <c r="B37" s="35"/>
      <c r="C37" s="1209" t="s">
        <v>567</v>
      </c>
      <c r="D37" s="1210"/>
      <c r="E37" s="1211"/>
      <c r="F37" s="36">
        <v>0.53</v>
      </c>
      <c r="G37" s="37">
        <v>0.72</v>
      </c>
      <c r="H37" s="37">
        <v>0.48</v>
      </c>
      <c r="I37" s="37">
        <v>0.28000000000000003</v>
      </c>
      <c r="J37" s="38">
        <v>0.27</v>
      </c>
      <c r="K37" s="22"/>
      <c r="L37" s="22"/>
      <c r="M37" s="22"/>
      <c r="N37" s="22"/>
      <c r="O37" s="22"/>
      <c r="P37" s="22"/>
    </row>
    <row r="38" spans="1:16" ht="39" customHeight="1" x14ac:dyDescent="0.2">
      <c r="A38" s="22"/>
      <c r="B38" s="35"/>
      <c r="C38" s="1209" t="s">
        <v>568</v>
      </c>
      <c r="D38" s="1210"/>
      <c r="E38" s="1211"/>
      <c r="F38" s="36">
        <v>0.78</v>
      </c>
      <c r="G38" s="37">
        <v>0.09</v>
      </c>
      <c r="H38" s="37">
        <v>1.1299999999999999</v>
      </c>
      <c r="I38" s="37">
        <v>0.48</v>
      </c>
      <c r="J38" s="38">
        <v>0.15</v>
      </c>
      <c r="K38" s="22"/>
      <c r="L38" s="22"/>
      <c r="M38" s="22"/>
      <c r="N38" s="22"/>
      <c r="O38" s="22"/>
      <c r="P38" s="22"/>
    </row>
    <row r="39" spans="1:16" ht="39" customHeight="1" x14ac:dyDescent="0.2">
      <c r="A39" s="22"/>
      <c r="B39" s="35"/>
      <c r="C39" s="1209" t="s">
        <v>569</v>
      </c>
      <c r="D39" s="1210"/>
      <c r="E39" s="1211"/>
      <c r="F39" s="36">
        <v>0.1</v>
      </c>
      <c r="G39" s="37">
        <v>0.1</v>
      </c>
      <c r="H39" s="37">
        <v>0.1</v>
      </c>
      <c r="I39" s="37">
        <v>0.1</v>
      </c>
      <c r="J39" s="38">
        <v>0.13</v>
      </c>
      <c r="K39" s="22"/>
      <c r="L39" s="22"/>
      <c r="M39" s="22"/>
      <c r="N39" s="22"/>
      <c r="O39" s="22"/>
      <c r="P39" s="22"/>
    </row>
    <row r="40" spans="1:16" ht="39" customHeight="1" x14ac:dyDescent="0.2">
      <c r="A40" s="22"/>
      <c r="B40" s="35"/>
      <c r="C40" s="1209" t="s">
        <v>570</v>
      </c>
      <c r="D40" s="1210"/>
      <c r="E40" s="1211"/>
      <c r="F40" s="36">
        <v>0.01</v>
      </c>
      <c r="G40" s="37">
        <v>0.01</v>
      </c>
      <c r="H40" s="37">
        <v>0.04</v>
      </c>
      <c r="I40" s="37">
        <v>0.06</v>
      </c>
      <c r="J40" s="38">
        <v>0.06</v>
      </c>
      <c r="K40" s="22"/>
      <c r="L40" s="22"/>
      <c r="M40" s="22"/>
      <c r="N40" s="22"/>
      <c r="O40" s="22"/>
      <c r="P40" s="22"/>
    </row>
    <row r="41" spans="1:16" ht="39" customHeight="1" x14ac:dyDescent="0.2">
      <c r="A41" s="22"/>
      <c r="B41" s="35"/>
      <c r="C41" s="1209" t="s">
        <v>571</v>
      </c>
      <c r="D41" s="1210"/>
      <c r="E41" s="1211"/>
      <c r="F41" s="36">
        <v>0.02</v>
      </c>
      <c r="G41" s="37">
        <v>0.01</v>
      </c>
      <c r="H41" s="37">
        <v>0.02</v>
      </c>
      <c r="I41" s="37">
        <v>0.01</v>
      </c>
      <c r="J41" s="38">
        <v>0.02</v>
      </c>
      <c r="K41" s="22"/>
      <c r="L41" s="22"/>
      <c r="M41" s="22"/>
      <c r="N41" s="22"/>
      <c r="O41" s="22"/>
      <c r="P41" s="22"/>
    </row>
    <row r="42" spans="1:16" ht="39" customHeight="1" x14ac:dyDescent="0.2">
      <c r="A42" s="22"/>
      <c r="B42" s="39"/>
      <c r="C42" s="1209" t="s">
        <v>572</v>
      </c>
      <c r="D42" s="1210"/>
      <c r="E42" s="1211"/>
      <c r="F42" s="36" t="s">
        <v>515</v>
      </c>
      <c r="G42" s="37" t="s">
        <v>515</v>
      </c>
      <c r="H42" s="37" t="s">
        <v>515</v>
      </c>
      <c r="I42" s="37" t="s">
        <v>515</v>
      </c>
      <c r="J42" s="38" t="s">
        <v>515</v>
      </c>
      <c r="K42" s="22"/>
      <c r="L42" s="22"/>
      <c r="M42" s="22"/>
      <c r="N42" s="22"/>
      <c r="O42" s="22"/>
      <c r="P42" s="22"/>
    </row>
    <row r="43" spans="1:16" ht="39" customHeight="1" thickBot="1" x14ac:dyDescent="0.25">
      <c r="A43" s="22"/>
      <c r="B43" s="40"/>
      <c r="C43" s="1212" t="s">
        <v>573</v>
      </c>
      <c r="D43" s="1213"/>
      <c r="E43" s="1214"/>
      <c r="F43" s="41">
        <v>0.01</v>
      </c>
      <c r="G43" s="42">
        <v>0.02</v>
      </c>
      <c r="H43" s="42">
        <v>0.02</v>
      </c>
      <c r="I43" s="42">
        <v>0.01</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T9lyOy5uGHAxV/vR0n4ecNCeXlIxYNTmIeDitmqoOP45AD5s9bBVCvRvPWqsQ5DoQM92nkZQ+TiE6a8WzYg7yA==" saltValue="k0pH9/OQMrdpVWf6QXaP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17" t="s">
        <v>11</v>
      </c>
      <c r="C45" s="1218"/>
      <c r="D45" s="58"/>
      <c r="E45" s="1223" t="s">
        <v>12</v>
      </c>
      <c r="F45" s="1223"/>
      <c r="G45" s="1223"/>
      <c r="H45" s="1223"/>
      <c r="I45" s="1223"/>
      <c r="J45" s="1224"/>
      <c r="K45" s="59">
        <v>2425</v>
      </c>
      <c r="L45" s="60">
        <v>2214</v>
      </c>
      <c r="M45" s="60">
        <v>2330</v>
      </c>
      <c r="N45" s="60">
        <v>2494</v>
      </c>
      <c r="O45" s="61">
        <v>2445</v>
      </c>
      <c r="P45" s="48"/>
      <c r="Q45" s="48"/>
      <c r="R45" s="48"/>
      <c r="S45" s="48"/>
      <c r="T45" s="48"/>
      <c r="U45" s="48"/>
    </row>
    <row r="46" spans="1:21" ht="30.75" customHeight="1" x14ac:dyDescent="0.2">
      <c r="A46" s="48"/>
      <c r="B46" s="1219"/>
      <c r="C46" s="1220"/>
      <c r="D46" s="62"/>
      <c r="E46" s="1225" t="s">
        <v>13</v>
      </c>
      <c r="F46" s="1225"/>
      <c r="G46" s="1225"/>
      <c r="H46" s="1225"/>
      <c r="I46" s="1225"/>
      <c r="J46" s="1226"/>
      <c r="K46" s="63" t="s">
        <v>515</v>
      </c>
      <c r="L46" s="64" t="s">
        <v>515</v>
      </c>
      <c r="M46" s="64" t="s">
        <v>515</v>
      </c>
      <c r="N46" s="64" t="s">
        <v>515</v>
      </c>
      <c r="O46" s="65" t="s">
        <v>515</v>
      </c>
      <c r="P46" s="48"/>
      <c r="Q46" s="48"/>
      <c r="R46" s="48"/>
      <c r="S46" s="48"/>
      <c r="T46" s="48"/>
      <c r="U46" s="48"/>
    </row>
    <row r="47" spans="1:21" ht="30.75" customHeight="1" x14ac:dyDescent="0.2">
      <c r="A47" s="48"/>
      <c r="B47" s="1219"/>
      <c r="C47" s="1220"/>
      <c r="D47" s="62"/>
      <c r="E47" s="1225" t="s">
        <v>14</v>
      </c>
      <c r="F47" s="1225"/>
      <c r="G47" s="1225"/>
      <c r="H47" s="1225"/>
      <c r="I47" s="1225"/>
      <c r="J47" s="1226"/>
      <c r="K47" s="63" t="s">
        <v>515</v>
      </c>
      <c r="L47" s="64" t="s">
        <v>515</v>
      </c>
      <c r="M47" s="64" t="s">
        <v>515</v>
      </c>
      <c r="N47" s="64" t="s">
        <v>515</v>
      </c>
      <c r="O47" s="65" t="s">
        <v>515</v>
      </c>
      <c r="P47" s="48"/>
      <c r="Q47" s="48"/>
      <c r="R47" s="48"/>
      <c r="S47" s="48"/>
      <c r="T47" s="48"/>
      <c r="U47" s="48"/>
    </row>
    <row r="48" spans="1:21" ht="30.75" customHeight="1" x14ac:dyDescent="0.2">
      <c r="A48" s="48"/>
      <c r="B48" s="1219"/>
      <c r="C48" s="1220"/>
      <c r="D48" s="62"/>
      <c r="E48" s="1225" t="s">
        <v>15</v>
      </c>
      <c r="F48" s="1225"/>
      <c r="G48" s="1225"/>
      <c r="H48" s="1225"/>
      <c r="I48" s="1225"/>
      <c r="J48" s="1226"/>
      <c r="K48" s="63">
        <v>194</v>
      </c>
      <c r="L48" s="64">
        <v>188</v>
      </c>
      <c r="M48" s="64">
        <v>187</v>
      </c>
      <c r="N48" s="64">
        <v>185</v>
      </c>
      <c r="O48" s="65">
        <v>201</v>
      </c>
      <c r="P48" s="48"/>
      <c r="Q48" s="48"/>
      <c r="R48" s="48"/>
      <c r="S48" s="48"/>
      <c r="T48" s="48"/>
      <c r="U48" s="48"/>
    </row>
    <row r="49" spans="1:21" ht="30.75" customHeight="1" x14ac:dyDescent="0.2">
      <c r="A49" s="48"/>
      <c r="B49" s="1219"/>
      <c r="C49" s="1220"/>
      <c r="D49" s="62"/>
      <c r="E49" s="1225" t="s">
        <v>16</v>
      </c>
      <c r="F49" s="1225"/>
      <c r="G49" s="1225"/>
      <c r="H49" s="1225"/>
      <c r="I49" s="1225"/>
      <c r="J49" s="1226"/>
      <c r="K49" s="63">
        <v>30</v>
      </c>
      <c r="L49" s="64">
        <v>20</v>
      </c>
      <c r="M49" s="64">
        <v>16</v>
      </c>
      <c r="N49" s="64">
        <v>19</v>
      </c>
      <c r="O49" s="65">
        <v>19</v>
      </c>
      <c r="P49" s="48"/>
      <c r="Q49" s="48"/>
      <c r="R49" s="48"/>
      <c r="S49" s="48"/>
      <c r="T49" s="48"/>
      <c r="U49" s="48"/>
    </row>
    <row r="50" spans="1:21" ht="30.75" customHeight="1" x14ac:dyDescent="0.2">
      <c r="A50" s="48"/>
      <c r="B50" s="1219"/>
      <c r="C50" s="1220"/>
      <c r="D50" s="62"/>
      <c r="E50" s="1225" t="s">
        <v>17</v>
      </c>
      <c r="F50" s="1225"/>
      <c r="G50" s="1225"/>
      <c r="H50" s="1225"/>
      <c r="I50" s="1225"/>
      <c r="J50" s="1226"/>
      <c r="K50" s="63">
        <v>5</v>
      </c>
      <c r="L50" s="64">
        <v>5</v>
      </c>
      <c r="M50" s="64">
        <v>5</v>
      </c>
      <c r="N50" s="64">
        <v>5</v>
      </c>
      <c r="O50" s="65">
        <v>5</v>
      </c>
      <c r="P50" s="48"/>
      <c r="Q50" s="48"/>
      <c r="R50" s="48"/>
      <c r="S50" s="48"/>
      <c r="T50" s="48"/>
      <c r="U50" s="48"/>
    </row>
    <row r="51" spans="1:21" ht="30.75" customHeight="1" x14ac:dyDescent="0.2">
      <c r="A51" s="48"/>
      <c r="B51" s="1221"/>
      <c r="C51" s="1222"/>
      <c r="D51" s="66"/>
      <c r="E51" s="1225" t="s">
        <v>18</v>
      </c>
      <c r="F51" s="1225"/>
      <c r="G51" s="1225"/>
      <c r="H51" s="1225"/>
      <c r="I51" s="1225"/>
      <c r="J51" s="1226"/>
      <c r="K51" s="63">
        <v>0</v>
      </c>
      <c r="L51" s="64" t="s">
        <v>515</v>
      </c>
      <c r="M51" s="64">
        <v>0</v>
      </c>
      <c r="N51" s="64">
        <v>0</v>
      </c>
      <c r="O51" s="65">
        <v>0</v>
      </c>
      <c r="P51" s="48"/>
      <c r="Q51" s="48"/>
      <c r="R51" s="48"/>
      <c r="S51" s="48"/>
      <c r="T51" s="48"/>
      <c r="U51" s="48"/>
    </row>
    <row r="52" spans="1:21" ht="30.75" customHeight="1" x14ac:dyDescent="0.2">
      <c r="A52" s="48"/>
      <c r="B52" s="1227" t="s">
        <v>19</v>
      </c>
      <c r="C52" s="1228"/>
      <c r="D52" s="66"/>
      <c r="E52" s="1225" t="s">
        <v>20</v>
      </c>
      <c r="F52" s="1225"/>
      <c r="G52" s="1225"/>
      <c r="H52" s="1225"/>
      <c r="I52" s="1225"/>
      <c r="J52" s="1226"/>
      <c r="K52" s="63">
        <v>2134</v>
      </c>
      <c r="L52" s="64">
        <v>1935</v>
      </c>
      <c r="M52" s="64">
        <v>1898</v>
      </c>
      <c r="N52" s="64">
        <v>2005</v>
      </c>
      <c r="O52" s="65">
        <v>1935</v>
      </c>
      <c r="P52" s="48"/>
      <c r="Q52" s="48"/>
      <c r="R52" s="48"/>
      <c r="S52" s="48"/>
      <c r="T52" s="48"/>
      <c r="U52" s="48"/>
    </row>
    <row r="53" spans="1:21" ht="30.75" customHeight="1" thickBot="1" x14ac:dyDescent="0.25">
      <c r="A53" s="48"/>
      <c r="B53" s="1229" t="s">
        <v>21</v>
      </c>
      <c r="C53" s="1230"/>
      <c r="D53" s="67"/>
      <c r="E53" s="1231" t="s">
        <v>22</v>
      </c>
      <c r="F53" s="1231"/>
      <c r="G53" s="1231"/>
      <c r="H53" s="1231"/>
      <c r="I53" s="1231"/>
      <c r="J53" s="1232"/>
      <c r="K53" s="68">
        <v>520</v>
      </c>
      <c r="L53" s="69">
        <v>492</v>
      </c>
      <c r="M53" s="69">
        <v>640</v>
      </c>
      <c r="N53" s="69">
        <v>698</v>
      </c>
      <c r="O53" s="70">
        <v>735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5">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2">
      <c r="B57" s="1233" t="s">
        <v>25</v>
      </c>
      <c r="C57" s="1234"/>
      <c r="D57" s="1237" t="s">
        <v>26</v>
      </c>
      <c r="E57" s="1238"/>
      <c r="F57" s="1238"/>
      <c r="G57" s="1238"/>
      <c r="H57" s="1238"/>
      <c r="I57" s="1238"/>
      <c r="J57" s="1239"/>
      <c r="K57" s="83"/>
      <c r="L57" s="84"/>
      <c r="M57" s="84"/>
      <c r="N57" s="84"/>
      <c r="O57" s="85"/>
    </row>
    <row r="58" spans="1:21" ht="31.5" customHeight="1" thickBot="1" x14ac:dyDescent="0.25">
      <c r="B58" s="1235"/>
      <c r="C58" s="1236"/>
      <c r="D58" s="1240" t="s">
        <v>27</v>
      </c>
      <c r="E58" s="1241"/>
      <c r="F58" s="1241"/>
      <c r="G58" s="1241"/>
      <c r="H58" s="1241"/>
      <c r="I58" s="1241"/>
      <c r="J58" s="124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55UxvdBNNSdfin1m09a+kzUaOfEL4ZBf7oSN8V4i82nTQYY5qY9NM5qbcv8sgOHJfn6Hc1aiq94uDcn4n+D7A==" saltValue="GHArhy0W9PMcmmqsNODRv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43" t="s">
        <v>30</v>
      </c>
      <c r="C41" s="1244"/>
      <c r="D41" s="102"/>
      <c r="E41" s="1249" t="s">
        <v>31</v>
      </c>
      <c r="F41" s="1249"/>
      <c r="G41" s="1249"/>
      <c r="H41" s="1250"/>
      <c r="I41" s="351">
        <v>21289</v>
      </c>
      <c r="J41" s="352">
        <v>20343</v>
      </c>
      <c r="K41" s="352">
        <v>19272</v>
      </c>
      <c r="L41" s="352">
        <v>18014</v>
      </c>
      <c r="M41" s="353">
        <v>16915</v>
      </c>
    </row>
    <row r="42" spans="2:13" ht="27.75" customHeight="1" x14ac:dyDescent="0.2">
      <c r="B42" s="1245"/>
      <c r="C42" s="1246"/>
      <c r="D42" s="103"/>
      <c r="E42" s="1251" t="s">
        <v>32</v>
      </c>
      <c r="F42" s="1251"/>
      <c r="G42" s="1251"/>
      <c r="H42" s="1252"/>
      <c r="I42" s="354">
        <v>38</v>
      </c>
      <c r="J42" s="355">
        <v>34</v>
      </c>
      <c r="K42" s="355">
        <v>29</v>
      </c>
      <c r="L42" s="355">
        <v>25</v>
      </c>
      <c r="M42" s="356">
        <v>20</v>
      </c>
    </row>
    <row r="43" spans="2:13" ht="27.75" customHeight="1" x14ac:dyDescent="0.2">
      <c r="B43" s="1245"/>
      <c r="C43" s="1246"/>
      <c r="D43" s="103"/>
      <c r="E43" s="1251" t="s">
        <v>33</v>
      </c>
      <c r="F43" s="1251"/>
      <c r="G43" s="1251"/>
      <c r="H43" s="1252"/>
      <c r="I43" s="354">
        <v>2435</v>
      </c>
      <c r="J43" s="355">
        <v>2223</v>
      </c>
      <c r="K43" s="355">
        <v>2162</v>
      </c>
      <c r="L43" s="355">
        <v>2015</v>
      </c>
      <c r="M43" s="356">
        <v>1933</v>
      </c>
    </row>
    <row r="44" spans="2:13" ht="27.75" customHeight="1" x14ac:dyDescent="0.2">
      <c r="B44" s="1245"/>
      <c r="C44" s="1246"/>
      <c r="D44" s="103"/>
      <c r="E44" s="1251" t="s">
        <v>34</v>
      </c>
      <c r="F44" s="1251"/>
      <c r="G44" s="1251"/>
      <c r="H44" s="1252"/>
      <c r="I44" s="354">
        <v>271</v>
      </c>
      <c r="J44" s="355">
        <v>272</v>
      </c>
      <c r="K44" s="355">
        <v>241</v>
      </c>
      <c r="L44" s="355">
        <v>207</v>
      </c>
      <c r="M44" s="356">
        <v>173</v>
      </c>
    </row>
    <row r="45" spans="2:13" ht="27.75" customHeight="1" x14ac:dyDescent="0.2">
      <c r="B45" s="1245"/>
      <c r="C45" s="1246"/>
      <c r="D45" s="103"/>
      <c r="E45" s="1251" t="s">
        <v>35</v>
      </c>
      <c r="F45" s="1251"/>
      <c r="G45" s="1251"/>
      <c r="H45" s="1252"/>
      <c r="I45" s="354">
        <v>3149</v>
      </c>
      <c r="J45" s="355">
        <v>2953</v>
      </c>
      <c r="K45" s="355">
        <v>2835</v>
      </c>
      <c r="L45" s="355">
        <v>2763</v>
      </c>
      <c r="M45" s="356">
        <v>2665</v>
      </c>
    </row>
    <row r="46" spans="2:13" ht="27.75" customHeight="1" x14ac:dyDescent="0.2">
      <c r="B46" s="1245"/>
      <c r="C46" s="1246"/>
      <c r="D46" s="104"/>
      <c r="E46" s="1251" t="s">
        <v>36</v>
      </c>
      <c r="F46" s="1251"/>
      <c r="G46" s="1251"/>
      <c r="H46" s="1252"/>
      <c r="I46" s="354">
        <v>0</v>
      </c>
      <c r="J46" s="355">
        <v>0</v>
      </c>
      <c r="K46" s="355">
        <v>0</v>
      </c>
      <c r="L46" s="355">
        <v>0</v>
      </c>
      <c r="M46" s="356">
        <v>0</v>
      </c>
    </row>
    <row r="47" spans="2:13" ht="27.75" customHeight="1" x14ac:dyDescent="0.2">
      <c r="B47" s="1245"/>
      <c r="C47" s="1246"/>
      <c r="D47" s="105"/>
      <c r="E47" s="1253" t="s">
        <v>37</v>
      </c>
      <c r="F47" s="1254"/>
      <c r="G47" s="1254"/>
      <c r="H47" s="1255"/>
      <c r="I47" s="354" t="s">
        <v>515</v>
      </c>
      <c r="J47" s="355" t="s">
        <v>515</v>
      </c>
      <c r="K47" s="355" t="s">
        <v>515</v>
      </c>
      <c r="L47" s="355" t="s">
        <v>515</v>
      </c>
      <c r="M47" s="356" t="s">
        <v>515</v>
      </c>
    </row>
    <row r="48" spans="2:13" ht="27.75" customHeight="1" x14ac:dyDescent="0.2">
      <c r="B48" s="1245"/>
      <c r="C48" s="1246"/>
      <c r="D48" s="103"/>
      <c r="E48" s="1251" t="s">
        <v>38</v>
      </c>
      <c r="F48" s="1251"/>
      <c r="G48" s="1251"/>
      <c r="H48" s="1252"/>
      <c r="I48" s="354" t="s">
        <v>515</v>
      </c>
      <c r="J48" s="355" t="s">
        <v>515</v>
      </c>
      <c r="K48" s="355" t="s">
        <v>515</v>
      </c>
      <c r="L48" s="355" t="s">
        <v>515</v>
      </c>
      <c r="M48" s="356" t="s">
        <v>515</v>
      </c>
    </row>
    <row r="49" spans="2:13" ht="27.75" customHeight="1" x14ac:dyDescent="0.2">
      <c r="B49" s="1247"/>
      <c r="C49" s="1248"/>
      <c r="D49" s="103"/>
      <c r="E49" s="1251" t="s">
        <v>39</v>
      </c>
      <c r="F49" s="1251"/>
      <c r="G49" s="1251"/>
      <c r="H49" s="1252"/>
      <c r="I49" s="354" t="s">
        <v>515</v>
      </c>
      <c r="J49" s="355" t="s">
        <v>515</v>
      </c>
      <c r="K49" s="355" t="s">
        <v>515</v>
      </c>
      <c r="L49" s="355" t="s">
        <v>515</v>
      </c>
      <c r="M49" s="356" t="s">
        <v>515</v>
      </c>
    </row>
    <row r="50" spans="2:13" ht="27.75" customHeight="1" x14ac:dyDescent="0.2">
      <c r="B50" s="1256" t="s">
        <v>40</v>
      </c>
      <c r="C50" s="1257"/>
      <c r="D50" s="106"/>
      <c r="E50" s="1251" t="s">
        <v>41</v>
      </c>
      <c r="F50" s="1251"/>
      <c r="G50" s="1251"/>
      <c r="H50" s="1252"/>
      <c r="I50" s="354">
        <v>8372</v>
      </c>
      <c r="J50" s="355">
        <v>8379</v>
      </c>
      <c r="K50" s="355">
        <v>8519</v>
      </c>
      <c r="L50" s="355">
        <v>8251</v>
      </c>
      <c r="M50" s="356">
        <v>8585</v>
      </c>
    </row>
    <row r="51" spans="2:13" ht="27.75" customHeight="1" x14ac:dyDescent="0.2">
      <c r="B51" s="1245"/>
      <c r="C51" s="1246"/>
      <c r="D51" s="103"/>
      <c r="E51" s="1251" t="s">
        <v>42</v>
      </c>
      <c r="F51" s="1251"/>
      <c r="G51" s="1251"/>
      <c r="H51" s="1252"/>
      <c r="I51" s="354">
        <v>93</v>
      </c>
      <c r="J51" s="355">
        <v>75</v>
      </c>
      <c r="K51" s="355">
        <v>57</v>
      </c>
      <c r="L51" s="355">
        <v>39</v>
      </c>
      <c r="M51" s="356">
        <v>28</v>
      </c>
    </row>
    <row r="52" spans="2:13" ht="27.75" customHeight="1" x14ac:dyDescent="0.2">
      <c r="B52" s="1247"/>
      <c r="C52" s="1248"/>
      <c r="D52" s="103"/>
      <c r="E52" s="1251" t="s">
        <v>43</v>
      </c>
      <c r="F52" s="1251"/>
      <c r="G52" s="1251"/>
      <c r="H52" s="1252"/>
      <c r="I52" s="354">
        <v>18231</v>
      </c>
      <c r="J52" s="355">
        <v>17356</v>
      </c>
      <c r="K52" s="355">
        <v>16545</v>
      </c>
      <c r="L52" s="355">
        <v>15244</v>
      </c>
      <c r="M52" s="356">
        <v>14191</v>
      </c>
    </row>
    <row r="53" spans="2:13" ht="27.75" customHeight="1" thickBot="1" x14ac:dyDescent="0.25">
      <c r="B53" s="1258" t="s">
        <v>44</v>
      </c>
      <c r="C53" s="1259"/>
      <c r="D53" s="107"/>
      <c r="E53" s="1260" t="s">
        <v>45</v>
      </c>
      <c r="F53" s="1260"/>
      <c r="G53" s="1260"/>
      <c r="H53" s="1261"/>
      <c r="I53" s="357">
        <v>488</v>
      </c>
      <c r="J53" s="358">
        <v>15</v>
      </c>
      <c r="K53" s="358">
        <v>-582</v>
      </c>
      <c r="L53" s="358">
        <v>-510</v>
      </c>
      <c r="M53" s="359">
        <v>-1098</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lJsHV1seW8t/1M0yORdmiYzXv9hgLI1svybApyElhBJvV0GYarZMlYeHB6J9P+RnGbkyHFo3UsHMCZ1AvMVxaA==" saltValue="20WhXvGrYNgbfuMhJpKe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558</v>
      </c>
      <c r="G54" s="116" t="s">
        <v>559</v>
      </c>
      <c r="H54" s="117" t="s">
        <v>560</v>
      </c>
    </row>
    <row r="55" spans="2:8" ht="52.5" customHeight="1" x14ac:dyDescent="0.2">
      <c r="B55" s="118"/>
      <c r="C55" s="1270" t="s">
        <v>48</v>
      </c>
      <c r="D55" s="1270"/>
      <c r="E55" s="1271"/>
      <c r="F55" s="119">
        <v>4490</v>
      </c>
      <c r="G55" s="119">
        <v>4096</v>
      </c>
      <c r="H55" s="120">
        <v>4314</v>
      </c>
    </row>
    <row r="56" spans="2:8" ht="52.5" customHeight="1" x14ac:dyDescent="0.2">
      <c r="B56" s="121"/>
      <c r="C56" s="1272" t="s">
        <v>49</v>
      </c>
      <c r="D56" s="1272"/>
      <c r="E56" s="1273"/>
      <c r="F56" s="122">
        <v>365</v>
      </c>
      <c r="G56" s="122">
        <v>366</v>
      </c>
      <c r="H56" s="123">
        <v>367</v>
      </c>
    </row>
    <row r="57" spans="2:8" ht="53.25" customHeight="1" x14ac:dyDescent="0.2">
      <c r="B57" s="121"/>
      <c r="C57" s="1274" t="s">
        <v>50</v>
      </c>
      <c r="D57" s="1274"/>
      <c r="E57" s="1275"/>
      <c r="F57" s="124">
        <v>6207</v>
      </c>
      <c r="G57" s="124">
        <v>6337</v>
      </c>
      <c r="H57" s="125">
        <v>6457</v>
      </c>
    </row>
    <row r="58" spans="2:8" ht="45.75" customHeight="1" x14ac:dyDescent="0.2">
      <c r="B58" s="126"/>
      <c r="C58" s="1262" t="s">
        <v>597</v>
      </c>
      <c r="D58" s="1263"/>
      <c r="E58" s="1264"/>
      <c r="F58" s="127">
        <v>2740</v>
      </c>
      <c r="G58" s="127">
        <v>2729</v>
      </c>
      <c r="H58" s="128">
        <v>2727</v>
      </c>
    </row>
    <row r="59" spans="2:8" ht="45.75" customHeight="1" x14ac:dyDescent="0.2">
      <c r="B59" s="126"/>
      <c r="C59" s="1262" t="s">
        <v>598</v>
      </c>
      <c r="D59" s="1263"/>
      <c r="E59" s="1264"/>
      <c r="F59" s="127">
        <v>1189</v>
      </c>
      <c r="G59" s="127">
        <v>1098</v>
      </c>
      <c r="H59" s="128">
        <v>1074</v>
      </c>
    </row>
    <row r="60" spans="2:8" ht="45.75" customHeight="1" x14ac:dyDescent="0.2">
      <c r="B60" s="126"/>
      <c r="C60" s="1262" t="s">
        <v>599</v>
      </c>
      <c r="D60" s="1263"/>
      <c r="E60" s="1264"/>
      <c r="F60" s="127">
        <v>558</v>
      </c>
      <c r="G60" s="127">
        <v>770</v>
      </c>
      <c r="H60" s="128">
        <v>891</v>
      </c>
    </row>
    <row r="61" spans="2:8" ht="45.75" customHeight="1" x14ac:dyDescent="0.2">
      <c r="B61" s="126"/>
      <c r="C61" s="1262" t="s">
        <v>600</v>
      </c>
      <c r="D61" s="1263"/>
      <c r="E61" s="1264"/>
      <c r="F61" s="127">
        <v>755</v>
      </c>
      <c r="G61" s="127">
        <v>755</v>
      </c>
      <c r="H61" s="128">
        <v>755</v>
      </c>
    </row>
    <row r="62" spans="2:8" ht="45.75" customHeight="1" thickBot="1" x14ac:dyDescent="0.25">
      <c r="B62" s="129"/>
      <c r="C62" s="1265" t="s">
        <v>601</v>
      </c>
      <c r="D62" s="1266"/>
      <c r="E62" s="1267"/>
      <c r="F62" s="130">
        <v>643</v>
      </c>
      <c r="G62" s="130">
        <v>644</v>
      </c>
      <c r="H62" s="131">
        <v>647</v>
      </c>
    </row>
    <row r="63" spans="2:8" ht="52.5" customHeight="1" thickBot="1" x14ac:dyDescent="0.25">
      <c r="B63" s="132"/>
      <c r="C63" s="1268" t="s">
        <v>51</v>
      </c>
      <c r="D63" s="1268"/>
      <c r="E63" s="1269"/>
      <c r="F63" s="133">
        <v>11062</v>
      </c>
      <c r="G63" s="133">
        <v>10798</v>
      </c>
      <c r="H63" s="134">
        <v>11138</v>
      </c>
    </row>
    <row r="64" spans="2:8" ht="13.2" x14ac:dyDescent="0.2"/>
  </sheetData>
  <sheetProtection algorithmName="SHA-512" hashValue="JtfkFsaQfG0qTSoFUHLPfzJUQl6Tf+OOf9YjMw7IygcErSORrwcZAdBOkJCsNVuvdNmFEWhRgWXNN4+nR+6dKg==" saltValue="xnlm6NVp0Ef19uADBlUn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04D2C-0B28-40FF-92E5-D4A17B9C1095}">
  <sheetPr>
    <pageSetUpPr fitToPage="1"/>
  </sheetPr>
  <dimension ref="A1:DE85"/>
  <sheetViews>
    <sheetView showGridLines="0" zoomScaleNormal="100" zoomScaleSheetLayoutView="55" workbookViewId="0"/>
  </sheetViews>
  <sheetFormatPr defaultColWidth="0" defaultRowHeight="0" customHeight="1" zeroHeight="1" x14ac:dyDescent="0.2"/>
  <cols>
    <col min="1" max="1" width="6.33203125" style="367" customWidth="1"/>
    <col min="2" max="107" width="2.44140625" style="367" customWidth="1"/>
    <col min="108" max="108" width="6.109375" style="369" customWidth="1"/>
    <col min="109" max="109" width="5.88671875" style="368" customWidth="1"/>
    <col min="110" max="16384" width="8.6640625" style="367" hidden="1"/>
  </cols>
  <sheetData>
    <row r="1" spans="1:109" ht="42.75" customHeight="1" x14ac:dyDescent="0.2">
      <c r="A1" s="402"/>
      <c r="B1" s="401"/>
      <c r="DD1" s="367"/>
      <c r="DE1" s="367"/>
    </row>
    <row r="2" spans="1:109"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2"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2"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2"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2"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2"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2"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2"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2"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2"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2"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2"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2" x14ac:dyDescent="0.2">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2" x14ac:dyDescent="0.2">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2" x14ac:dyDescent="0.2">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2" x14ac:dyDescent="0.2">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2" x14ac:dyDescent="0.2">
      <c r="DD19" s="367"/>
      <c r="DE19" s="367"/>
    </row>
    <row r="20" spans="1:109" ht="13.2" x14ac:dyDescent="0.2">
      <c r="DD20" s="367"/>
      <c r="DE20" s="367"/>
    </row>
    <row r="21" spans="1:109" ht="17.25" customHeight="1" x14ac:dyDescent="0.2">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2">
      <c r="B22" s="368"/>
    </row>
    <row r="23" spans="1:109" ht="13.2" x14ac:dyDescent="0.2">
      <c r="B23" s="368"/>
    </row>
    <row r="24" spans="1:109" ht="13.2" x14ac:dyDescent="0.2">
      <c r="B24" s="368"/>
    </row>
    <row r="25" spans="1:109" ht="13.2" x14ac:dyDescent="0.2">
      <c r="B25" s="368"/>
    </row>
    <row r="26" spans="1:109" ht="13.2" x14ac:dyDescent="0.2">
      <c r="B26" s="368"/>
    </row>
    <row r="27" spans="1:109" ht="13.2" x14ac:dyDescent="0.2">
      <c r="B27" s="368"/>
    </row>
    <row r="28" spans="1:109" ht="13.2" x14ac:dyDescent="0.2">
      <c r="B28" s="368"/>
    </row>
    <row r="29" spans="1:109" ht="13.2" x14ac:dyDescent="0.2">
      <c r="B29" s="368"/>
    </row>
    <row r="30" spans="1:109" ht="13.2" x14ac:dyDescent="0.2">
      <c r="B30" s="368"/>
    </row>
    <row r="31" spans="1:109" ht="13.2" x14ac:dyDescent="0.2">
      <c r="B31" s="368"/>
    </row>
    <row r="32" spans="1:109" ht="13.2" x14ac:dyDescent="0.2">
      <c r="B32" s="368"/>
    </row>
    <row r="33" spans="2:109" ht="13.2" x14ac:dyDescent="0.2">
      <c r="B33" s="368"/>
    </row>
    <row r="34" spans="2:109" ht="13.2" x14ac:dyDescent="0.2">
      <c r="B34" s="368"/>
    </row>
    <row r="35" spans="2:109" ht="13.2" x14ac:dyDescent="0.2">
      <c r="B35" s="368"/>
    </row>
    <row r="36" spans="2:109" ht="13.2" x14ac:dyDescent="0.2">
      <c r="B36" s="368"/>
    </row>
    <row r="37" spans="2:109" ht="13.2" x14ac:dyDescent="0.2">
      <c r="B37" s="368"/>
    </row>
    <row r="38" spans="2:109" ht="13.2" x14ac:dyDescent="0.2">
      <c r="B38" s="368"/>
    </row>
    <row r="39" spans="2:109" ht="13.2" x14ac:dyDescent="0.2">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2" x14ac:dyDescent="0.2">
      <c r="B40" s="387"/>
      <c r="DD40" s="387"/>
      <c r="DE40" s="367"/>
    </row>
    <row r="41" spans="2:109" ht="16.2" x14ac:dyDescent="0.2">
      <c r="B41" s="397" t="s">
        <v>611</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2" x14ac:dyDescent="0.2">
      <c r="B42" s="368"/>
      <c r="G42" s="383"/>
      <c r="I42" s="382"/>
      <c r="J42" s="382"/>
      <c r="K42" s="382"/>
      <c r="AM42" s="383"/>
      <c r="AN42" s="383" t="s">
        <v>608</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2">
      <c r="B43" s="368"/>
      <c r="AN43" s="1277" t="s">
        <v>612</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2" x14ac:dyDescent="0.2">
      <c r="B44" s="368"/>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2" x14ac:dyDescent="0.2">
      <c r="B45" s="368"/>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2" x14ac:dyDescent="0.2">
      <c r="B46" s="368"/>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2" x14ac:dyDescent="0.2">
      <c r="B47" s="368"/>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2" x14ac:dyDescent="0.2">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2" x14ac:dyDescent="0.2">
      <c r="B49" s="368"/>
      <c r="AN49" s="367" t="s">
        <v>607</v>
      </c>
    </row>
    <row r="50" spans="1:109" ht="13.2" x14ac:dyDescent="0.2">
      <c r="B50" s="368"/>
      <c r="G50" s="1286"/>
      <c r="H50" s="1286"/>
      <c r="I50" s="1286"/>
      <c r="J50" s="1286"/>
      <c r="K50" s="376"/>
      <c r="L50" s="376"/>
      <c r="M50" s="375"/>
      <c r="N50" s="37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556</v>
      </c>
      <c r="BQ50" s="1290"/>
      <c r="BR50" s="1290"/>
      <c r="BS50" s="1290"/>
      <c r="BT50" s="1290"/>
      <c r="BU50" s="1290"/>
      <c r="BV50" s="1290"/>
      <c r="BW50" s="1290"/>
      <c r="BX50" s="1290" t="s">
        <v>557</v>
      </c>
      <c r="BY50" s="1290"/>
      <c r="BZ50" s="1290"/>
      <c r="CA50" s="1290"/>
      <c r="CB50" s="1290"/>
      <c r="CC50" s="1290"/>
      <c r="CD50" s="1290"/>
      <c r="CE50" s="1290"/>
      <c r="CF50" s="1290" t="s">
        <v>558</v>
      </c>
      <c r="CG50" s="1290"/>
      <c r="CH50" s="1290"/>
      <c r="CI50" s="1290"/>
      <c r="CJ50" s="1290"/>
      <c r="CK50" s="1290"/>
      <c r="CL50" s="1290"/>
      <c r="CM50" s="1290"/>
      <c r="CN50" s="1290" t="s">
        <v>559</v>
      </c>
      <c r="CO50" s="1290"/>
      <c r="CP50" s="1290"/>
      <c r="CQ50" s="1290"/>
      <c r="CR50" s="1290"/>
      <c r="CS50" s="1290"/>
      <c r="CT50" s="1290"/>
      <c r="CU50" s="1290"/>
      <c r="CV50" s="1290" t="s">
        <v>560</v>
      </c>
      <c r="CW50" s="1290"/>
      <c r="CX50" s="1290"/>
      <c r="CY50" s="1290"/>
      <c r="CZ50" s="1290"/>
      <c r="DA50" s="1290"/>
      <c r="DB50" s="1290"/>
      <c r="DC50" s="1290"/>
    </row>
    <row r="51" spans="1:109" ht="13.5" customHeight="1" x14ac:dyDescent="0.2">
      <c r="B51" s="368"/>
      <c r="G51" s="1295"/>
      <c r="H51" s="1295"/>
      <c r="I51" s="1293"/>
      <c r="J51" s="1293"/>
      <c r="K51" s="1292"/>
      <c r="L51" s="1292"/>
      <c r="M51" s="1292"/>
      <c r="N51" s="1292"/>
      <c r="AM51" s="374"/>
      <c r="AN51" s="1291" t="s">
        <v>606</v>
      </c>
      <c r="AO51" s="1291"/>
      <c r="AP51" s="1291"/>
      <c r="AQ51" s="1291"/>
      <c r="AR51" s="1291"/>
      <c r="AS51" s="1291"/>
      <c r="AT51" s="1291"/>
      <c r="AU51" s="1291"/>
      <c r="AV51" s="1291"/>
      <c r="AW51" s="1291"/>
      <c r="AX51" s="1291"/>
      <c r="AY51" s="1291"/>
      <c r="AZ51" s="1291"/>
      <c r="BA51" s="1291"/>
      <c r="BB51" s="1291" t="s">
        <v>604</v>
      </c>
      <c r="BC51" s="1291"/>
      <c r="BD51" s="1291"/>
      <c r="BE51" s="1291"/>
      <c r="BF51" s="1291"/>
      <c r="BG51" s="1291"/>
      <c r="BH51" s="1291"/>
      <c r="BI51" s="1291"/>
      <c r="BJ51" s="1291"/>
      <c r="BK51" s="1291"/>
      <c r="BL51" s="1291"/>
      <c r="BM51" s="1291"/>
      <c r="BN51" s="1291"/>
      <c r="BO51" s="1291"/>
      <c r="BP51" s="1276">
        <v>6.3</v>
      </c>
      <c r="BQ51" s="1276"/>
      <c r="BR51" s="1276"/>
      <c r="BS51" s="1276"/>
      <c r="BT51" s="1276"/>
      <c r="BU51" s="1276"/>
      <c r="BV51" s="1276"/>
      <c r="BW51" s="1276"/>
      <c r="BX51" s="1276">
        <v>0.2</v>
      </c>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ht="13.2" x14ac:dyDescent="0.2">
      <c r="B52" s="368"/>
      <c r="G52" s="1295"/>
      <c r="H52" s="1295"/>
      <c r="I52" s="1293"/>
      <c r="J52" s="1293"/>
      <c r="K52" s="1292"/>
      <c r="L52" s="1292"/>
      <c r="M52" s="1292"/>
      <c r="N52" s="1292"/>
      <c r="AM52" s="374"/>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2"/>
      <c r="B53" s="368"/>
      <c r="G53" s="1295"/>
      <c r="H53" s="1295"/>
      <c r="I53" s="1286"/>
      <c r="J53" s="1286"/>
      <c r="K53" s="1292"/>
      <c r="L53" s="1292"/>
      <c r="M53" s="1292"/>
      <c r="N53" s="1292"/>
      <c r="AM53" s="374"/>
      <c r="AN53" s="1291"/>
      <c r="AO53" s="1291"/>
      <c r="AP53" s="1291"/>
      <c r="AQ53" s="1291"/>
      <c r="AR53" s="1291"/>
      <c r="AS53" s="1291"/>
      <c r="AT53" s="1291"/>
      <c r="AU53" s="1291"/>
      <c r="AV53" s="1291"/>
      <c r="AW53" s="1291"/>
      <c r="AX53" s="1291"/>
      <c r="AY53" s="1291"/>
      <c r="AZ53" s="1291"/>
      <c r="BA53" s="1291"/>
      <c r="BB53" s="1291" t="s">
        <v>610</v>
      </c>
      <c r="BC53" s="1291"/>
      <c r="BD53" s="1291"/>
      <c r="BE53" s="1291"/>
      <c r="BF53" s="1291"/>
      <c r="BG53" s="1291"/>
      <c r="BH53" s="1291"/>
      <c r="BI53" s="1291"/>
      <c r="BJ53" s="1291"/>
      <c r="BK53" s="1291"/>
      <c r="BL53" s="1291"/>
      <c r="BM53" s="1291"/>
      <c r="BN53" s="1291"/>
      <c r="BO53" s="1291"/>
      <c r="BP53" s="1276">
        <v>52.1</v>
      </c>
      <c r="BQ53" s="1276"/>
      <c r="BR53" s="1276"/>
      <c r="BS53" s="1276"/>
      <c r="BT53" s="1276"/>
      <c r="BU53" s="1276"/>
      <c r="BV53" s="1276"/>
      <c r="BW53" s="1276"/>
      <c r="BX53" s="1276">
        <v>53.9</v>
      </c>
      <c r="BY53" s="1276"/>
      <c r="BZ53" s="1276"/>
      <c r="CA53" s="1276"/>
      <c r="CB53" s="1276"/>
      <c r="CC53" s="1276"/>
      <c r="CD53" s="1276"/>
      <c r="CE53" s="1276"/>
      <c r="CF53" s="1276">
        <v>55.5</v>
      </c>
      <c r="CG53" s="1276"/>
      <c r="CH53" s="1276"/>
      <c r="CI53" s="1276"/>
      <c r="CJ53" s="1276"/>
      <c r="CK53" s="1276"/>
      <c r="CL53" s="1276"/>
      <c r="CM53" s="1276"/>
      <c r="CN53" s="1276">
        <v>57.2</v>
      </c>
      <c r="CO53" s="1276"/>
      <c r="CP53" s="1276"/>
      <c r="CQ53" s="1276"/>
      <c r="CR53" s="1276"/>
      <c r="CS53" s="1276"/>
      <c r="CT53" s="1276"/>
      <c r="CU53" s="1276"/>
      <c r="CV53" s="1276">
        <v>58.7</v>
      </c>
      <c r="CW53" s="1276"/>
      <c r="CX53" s="1276"/>
      <c r="CY53" s="1276"/>
      <c r="CZ53" s="1276"/>
      <c r="DA53" s="1276"/>
      <c r="DB53" s="1276"/>
      <c r="DC53" s="1276"/>
    </row>
    <row r="54" spans="1:109" ht="13.2" x14ac:dyDescent="0.2">
      <c r="A54" s="382"/>
      <c r="B54" s="368"/>
      <c r="G54" s="1295"/>
      <c r="H54" s="1295"/>
      <c r="I54" s="1286"/>
      <c r="J54" s="1286"/>
      <c r="K54" s="1292"/>
      <c r="L54" s="1292"/>
      <c r="M54" s="1292"/>
      <c r="N54" s="1292"/>
      <c r="AM54" s="374"/>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2"/>
      <c r="B55" s="368"/>
      <c r="G55" s="1286"/>
      <c r="H55" s="1286"/>
      <c r="I55" s="1286"/>
      <c r="J55" s="1286"/>
      <c r="K55" s="1292"/>
      <c r="L55" s="1292"/>
      <c r="M55" s="1292"/>
      <c r="N55" s="1292"/>
      <c r="AN55" s="1290" t="s">
        <v>605</v>
      </c>
      <c r="AO55" s="1290"/>
      <c r="AP55" s="1290"/>
      <c r="AQ55" s="1290"/>
      <c r="AR55" s="1290"/>
      <c r="AS55" s="1290"/>
      <c r="AT55" s="1290"/>
      <c r="AU55" s="1290"/>
      <c r="AV55" s="1290"/>
      <c r="AW55" s="1290"/>
      <c r="AX55" s="1290"/>
      <c r="AY55" s="1290"/>
      <c r="AZ55" s="1290"/>
      <c r="BA55" s="1290"/>
      <c r="BB55" s="1291" t="s">
        <v>604</v>
      </c>
      <c r="BC55" s="1291"/>
      <c r="BD55" s="1291"/>
      <c r="BE55" s="1291"/>
      <c r="BF55" s="1291"/>
      <c r="BG55" s="1291"/>
      <c r="BH55" s="1291"/>
      <c r="BI55" s="1291"/>
      <c r="BJ55" s="1291"/>
      <c r="BK55" s="1291"/>
      <c r="BL55" s="1291"/>
      <c r="BM55" s="1291"/>
      <c r="BN55" s="1291"/>
      <c r="BO55" s="1291"/>
      <c r="BP55" s="1276">
        <v>38.200000000000003</v>
      </c>
      <c r="BQ55" s="1276"/>
      <c r="BR55" s="1276"/>
      <c r="BS55" s="1276"/>
      <c r="BT55" s="1276"/>
      <c r="BU55" s="1276"/>
      <c r="BV55" s="1276"/>
      <c r="BW55" s="1276"/>
      <c r="BX55" s="1276">
        <v>29.7</v>
      </c>
      <c r="BY55" s="1276"/>
      <c r="BZ55" s="1276"/>
      <c r="CA55" s="1276"/>
      <c r="CB55" s="1276"/>
      <c r="CC55" s="1276"/>
      <c r="CD55" s="1276"/>
      <c r="CE55" s="1276"/>
      <c r="CF55" s="1276">
        <v>23.2</v>
      </c>
      <c r="CG55" s="1276"/>
      <c r="CH55" s="1276"/>
      <c r="CI55" s="1276"/>
      <c r="CJ55" s="1276"/>
      <c r="CK55" s="1276"/>
      <c r="CL55" s="1276"/>
      <c r="CM55" s="1276"/>
      <c r="CN55" s="1276">
        <v>10.199999999999999</v>
      </c>
      <c r="CO55" s="1276"/>
      <c r="CP55" s="1276"/>
      <c r="CQ55" s="1276"/>
      <c r="CR55" s="1276"/>
      <c r="CS55" s="1276"/>
      <c r="CT55" s="1276"/>
      <c r="CU55" s="1276"/>
      <c r="CV55" s="1276">
        <v>0</v>
      </c>
      <c r="CW55" s="1276"/>
      <c r="CX55" s="1276"/>
      <c r="CY55" s="1276"/>
      <c r="CZ55" s="1276"/>
      <c r="DA55" s="1276"/>
      <c r="DB55" s="1276"/>
      <c r="DC55" s="1276"/>
    </row>
    <row r="56" spans="1:109" ht="13.2" x14ac:dyDescent="0.2">
      <c r="A56" s="382"/>
      <c r="B56" s="368"/>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1"/>
      <c r="BC56" s="1291"/>
      <c r="BD56" s="1291"/>
      <c r="BE56" s="1291"/>
      <c r="BF56" s="1291"/>
      <c r="BG56" s="1291"/>
      <c r="BH56" s="1291"/>
      <c r="BI56" s="1291"/>
      <c r="BJ56" s="1291"/>
      <c r="BK56" s="1291"/>
      <c r="BL56" s="1291"/>
      <c r="BM56" s="1291"/>
      <c r="BN56" s="1291"/>
      <c r="BO56" s="1291"/>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ht="13.2" x14ac:dyDescent="0.2">
      <c r="B57" s="388"/>
      <c r="G57" s="1286"/>
      <c r="H57" s="1286"/>
      <c r="I57" s="1294"/>
      <c r="J57" s="1294"/>
      <c r="K57" s="1292"/>
      <c r="L57" s="1292"/>
      <c r="M57" s="1292"/>
      <c r="N57" s="1292"/>
      <c r="AM57" s="367"/>
      <c r="AN57" s="1290"/>
      <c r="AO57" s="1290"/>
      <c r="AP57" s="1290"/>
      <c r="AQ57" s="1290"/>
      <c r="AR57" s="1290"/>
      <c r="AS57" s="1290"/>
      <c r="AT57" s="1290"/>
      <c r="AU57" s="1290"/>
      <c r="AV57" s="1290"/>
      <c r="AW57" s="1290"/>
      <c r="AX57" s="1290"/>
      <c r="AY57" s="1290"/>
      <c r="AZ57" s="1290"/>
      <c r="BA57" s="1290"/>
      <c r="BB57" s="1291" t="s">
        <v>610</v>
      </c>
      <c r="BC57" s="1291"/>
      <c r="BD57" s="1291"/>
      <c r="BE57" s="1291"/>
      <c r="BF57" s="1291"/>
      <c r="BG57" s="1291"/>
      <c r="BH57" s="1291"/>
      <c r="BI57" s="1291"/>
      <c r="BJ57" s="1291"/>
      <c r="BK57" s="1291"/>
      <c r="BL57" s="1291"/>
      <c r="BM57" s="1291"/>
      <c r="BN57" s="1291"/>
      <c r="BO57" s="1291"/>
      <c r="BP57" s="1276">
        <v>53.6</v>
      </c>
      <c r="BQ57" s="1276"/>
      <c r="BR57" s="1276"/>
      <c r="BS57" s="1276"/>
      <c r="BT57" s="1276"/>
      <c r="BU57" s="1276"/>
      <c r="BV57" s="1276"/>
      <c r="BW57" s="1276"/>
      <c r="BX57" s="1276">
        <v>56.3</v>
      </c>
      <c r="BY57" s="1276"/>
      <c r="BZ57" s="1276"/>
      <c r="CA57" s="1276"/>
      <c r="CB57" s="1276"/>
      <c r="CC57" s="1276"/>
      <c r="CD57" s="1276"/>
      <c r="CE57" s="1276"/>
      <c r="CF57" s="1276">
        <v>57.9</v>
      </c>
      <c r="CG57" s="1276"/>
      <c r="CH57" s="1276"/>
      <c r="CI57" s="1276"/>
      <c r="CJ57" s="1276"/>
      <c r="CK57" s="1276"/>
      <c r="CL57" s="1276"/>
      <c r="CM57" s="1276"/>
      <c r="CN57" s="1276">
        <v>61.1</v>
      </c>
      <c r="CO57" s="1276"/>
      <c r="CP57" s="1276"/>
      <c r="CQ57" s="1276"/>
      <c r="CR57" s="1276"/>
      <c r="CS57" s="1276"/>
      <c r="CT57" s="1276"/>
      <c r="CU57" s="1276"/>
      <c r="CV57" s="1276">
        <v>63.1</v>
      </c>
      <c r="CW57" s="1276"/>
      <c r="CX57" s="1276"/>
      <c r="CY57" s="1276"/>
      <c r="CZ57" s="1276"/>
      <c r="DA57" s="1276"/>
      <c r="DB57" s="1276"/>
      <c r="DC57" s="1276"/>
      <c r="DD57" s="393"/>
      <c r="DE57" s="388"/>
    </row>
    <row r="58" spans="1:109" s="382" customFormat="1" ht="13.2" x14ac:dyDescent="0.2">
      <c r="A58" s="367"/>
      <c r="B58" s="388"/>
      <c r="G58" s="1286"/>
      <c r="H58" s="1286"/>
      <c r="I58" s="1294"/>
      <c r="J58" s="1294"/>
      <c r="K58" s="1292"/>
      <c r="L58" s="1292"/>
      <c r="M58" s="1292"/>
      <c r="N58" s="1292"/>
      <c r="AM58" s="367"/>
      <c r="AN58" s="1290"/>
      <c r="AO58" s="1290"/>
      <c r="AP58" s="1290"/>
      <c r="AQ58" s="1290"/>
      <c r="AR58" s="1290"/>
      <c r="AS58" s="1290"/>
      <c r="AT58" s="1290"/>
      <c r="AU58" s="1290"/>
      <c r="AV58" s="1290"/>
      <c r="AW58" s="1290"/>
      <c r="AX58" s="1290"/>
      <c r="AY58" s="1290"/>
      <c r="AZ58" s="1290"/>
      <c r="BA58" s="1290"/>
      <c r="BB58" s="1291"/>
      <c r="BC58" s="1291"/>
      <c r="BD58" s="1291"/>
      <c r="BE58" s="1291"/>
      <c r="BF58" s="1291"/>
      <c r="BG58" s="1291"/>
      <c r="BH58" s="1291"/>
      <c r="BI58" s="1291"/>
      <c r="BJ58" s="1291"/>
      <c r="BK58" s="1291"/>
      <c r="BL58" s="1291"/>
      <c r="BM58" s="1291"/>
      <c r="BN58" s="1291"/>
      <c r="BO58" s="1291"/>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3"/>
      <c r="DE58" s="388"/>
    </row>
    <row r="59" spans="1:109" s="382" customFormat="1" ht="13.2" x14ac:dyDescent="0.2">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2" x14ac:dyDescent="0.2">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2" x14ac:dyDescent="0.2">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2" x14ac:dyDescent="0.2">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6.2" x14ac:dyDescent="0.2">
      <c r="B63" s="386" t="s">
        <v>609</v>
      </c>
    </row>
    <row r="64" spans="1:109" ht="13.2" x14ac:dyDescent="0.2">
      <c r="B64" s="368"/>
      <c r="G64" s="383"/>
      <c r="I64" s="385"/>
      <c r="J64" s="385"/>
      <c r="K64" s="385"/>
      <c r="L64" s="385"/>
      <c r="M64" s="385"/>
      <c r="N64" s="384"/>
      <c r="AM64" s="383"/>
      <c r="AN64" s="383" t="s">
        <v>608</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2" customHeight="1" x14ac:dyDescent="0.2">
      <c r="B65" s="368"/>
      <c r="AN65" s="1277" t="s">
        <v>613</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2" x14ac:dyDescent="0.2">
      <c r="B66" s="368"/>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2" x14ac:dyDescent="0.2">
      <c r="B67" s="368"/>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2" x14ac:dyDescent="0.2">
      <c r="B68" s="368"/>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2" x14ac:dyDescent="0.2">
      <c r="B69" s="368"/>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2" x14ac:dyDescent="0.2">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2" x14ac:dyDescent="0.2">
      <c r="B71" s="368"/>
      <c r="G71" s="377"/>
      <c r="I71" s="380"/>
      <c r="J71" s="379"/>
      <c r="K71" s="379"/>
      <c r="L71" s="378"/>
      <c r="M71" s="379"/>
      <c r="N71" s="378"/>
      <c r="AM71" s="377"/>
      <c r="AN71" s="367" t="s">
        <v>607</v>
      </c>
    </row>
    <row r="72" spans="2:107" ht="13.2" x14ac:dyDescent="0.2">
      <c r="B72" s="368"/>
      <c r="G72" s="1286"/>
      <c r="H72" s="1286"/>
      <c r="I72" s="1286"/>
      <c r="J72" s="1286"/>
      <c r="K72" s="376"/>
      <c r="L72" s="376"/>
      <c r="M72" s="375"/>
      <c r="N72" s="37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556</v>
      </c>
      <c r="BQ72" s="1290"/>
      <c r="BR72" s="1290"/>
      <c r="BS72" s="1290"/>
      <c r="BT72" s="1290"/>
      <c r="BU72" s="1290"/>
      <c r="BV72" s="1290"/>
      <c r="BW72" s="1290"/>
      <c r="BX72" s="1290" t="s">
        <v>557</v>
      </c>
      <c r="BY72" s="1290"/>
      <c r="BZ72" s="1290"/>
      <c r="CA72" s="1290"/>
      <c r="CB72" s="1290"/>
      <c r="CC72" s="1290"/>
      <c r="CD72" s="1290"/>
      <c r="CE72" s="1290"/>
      <c r="CF72" s="1290" t="s">
        <v>558</v>
      </c>
      <c r="CG72" s="1290"/>
      <c r="CH72" s="1290"/>
      <c r="CI72" s="1290"/>
      <c r="CJ72" s="1290"/>
      <c r="CK72" s="1290"/>
      <c r="CL72" s="1290"/>
      <c r="CM72" s="1290"/>
      <c r="CN72" s="1290" t="s">
        <v>559</v>
      </c>
      <c r="CO72" s="1290"/>
      <c r="CP72" s="1290"/>
      <c r="CQ72" s="1290"/>
      <c r="CR72" s="1290"/>
      <c r="CS72" s="1290"/>
      <c r="CT72" s="1290"/>
      <c r="CU72" s="1290"/>
      <c r="CV72" s="1290" t="s">
        <v>560</v>
      </c>
      <c r="CW72" s="1290"/>
      <c r="CX72" s="1290"/>
      <c r="CY72" s="1290"/>
      <c r="CZ72" s="1290"/>
      <c r="DA72" s="1290"/>
      <c r="DB72" s="1290"/>
      <c r="DC72" s="1290"/>
    </row>
    <row r="73" spans="2:107" ht="13.2" x14ac:dyDescent="0.2">
      <c r="B73" s="368"/>
      <c r="G73" s="1295"/>
      <c r="H73" s="1295"/>
      <c r="I73" s="1295"/>
      <c r="J73" s="1295"/>
      <c r="K73" s="1296"/>
      <c r="L73" s="1296"/>
      <c r="M73" s="1296"/>
      <c r="N73" s="1296"/>
      <c r="AM73" s="374"/>
      <c r="AN73" s="1291" t="s">
        <v>606</v>
      </c>
      <c r="AO73" s="1291"/>
      <c r="AP73" s="1291"/>
      <c r="AQ73" s="1291"/>
      <c r="AR73" s="1291"/>
      <c r="AS73" s="1291"/>
      <c r="AT73" s="1291"/>
      <c r="AU73" s="1291"/>
      <c r="AV73" s="1291"/>
      <c r="AW73" s="1291"/>
      <c r="AX73" s="1291"/>
      <c r="AY73" s="1291"/>
      <c r="AZ73" s="1291"/>
      <c r="BA73" s="1291"/>
      <c r="BB73" s="1291" t="s">
        <v>604</v>
      </c>
      <c r="BC73" s="1291"/>
      <c r="BD73" s="1291"/>
      <c r="BE73" s="1291"/>
      <c r="BF73" s="1291"/>
      <c r="BG73" s="1291"/>
      <c r="BH73" s="1291"/>
      <c r="BI73" s="1291"/>
      <c r="BJ73" s="1291"/>
      <c r="BK73" s="1291"/>
      <c r="BL73" s="1291"/>
      <c r="BM73" s="1291"/>
      <c r="BN73" s="1291"/>
      <c r="BO73" s="1291"/>
      <c r="BP73" s="1276">
        <v>6.3</v>
      </c>
      <c r="BQ73" s="1276"/>
      <c r="BR73" s="1276"/>
      <c r="BS73" s="1276"/>
      <c r="BT73" s="1276"/>
      <c r="BU73" s="1276"/>
      <c r="BV73" s="1276"/>
      <c r="BW73" s="1276"/>
      <c r="BX73" s="1276">
        <v>0.2</v>
      </c>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2" x14ac:dyDescent="0.2">
      <c r="B74" s="368"/>
      <c r="G74" s="1295"/>
      <c r="H74" s="1295"/>
      <c r="I74" s="1295"/>
      <c r="J74" s="1295"/>
      <c r="K74" s="1296"/>
      <c r="L74" s="1296"/>
      <c r="M74" s="1296"/>
      <c r="N74" s="1296"/>
      <c r="AM74" s="374"/>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68"/>
      <c r="G75" s="1295"/>
      <c r="H75" s="1295"/>
      <c r="I75" s="1286"/>
      <c r="J75" s="1286"/>
      <c r="K75" s="1292"/>
      <c r="L75" s="1292"/>
      <c r="M75" s="1292"/>
      <c r="N75" s="1292"/>
      <c r="AM75" s="374"/>
      <c r="AN75" s="1291"/>
      <c r="AO75" s="1291"/>
      <c r="AP75" s="1291"/>
      <c r="AQ75" s="1291"/>
      <c r="AR75" s="1291"/>
      <c r="AS75" s="1291"/>
      <c r="AT75" s="1291"/>
      <c r="AU75" s="1291"/>
      <c r="AV75" s="1291"/>
      <c r="AW75" s="1291"/>
      <c r="AX75" s="1291"/>
      <c r="AY75" s="1291"/>
      <c r="AZ75" s="1291"/>
      <c r="BA75" s="1291"/>
      <c r="BB75" s="1291" t="s">
        <v>603</v>
      </c>
      <c r="BC75" s="1291"/>
      <c r="BD75" s="1291"/>
      <c r="BE75" s="1291"/>
      <c r="BF75" s="1291"/>
      <c r="BG75" s="1291"/>
      <c r="BH75" s="1291"/>
      <c r="BI75" s="1291"/>
      <c r="BJ75" s="1291"/>
      <c r="BK75" s="1291"/>
      <c r="BL75" s="1291"/>
      <c r="BM75" s="1291"/>
      <c r="BN75" s="1291"/>
      <c r="BO75" s="1291"/>
      <c r="BP75" s="1276">
        <v>6.1</v>
      </c>
      <c r="BQ75" s="1276"/>
      <c r="BR75" s="1276"/>
      <c r="BS75" s="1276"/>
      <c r="BT75" s="1276"/>
      <c r="BU75" s="1276"/>
      <c r="BV75" s="1276"/>
      <c r="BW75" s="1276"/>
      <c r="BX75" s="1276">
        <v>6.4</v>
      </c>
      <c r="BY75" s="1276"/>
      <c r="BZ75" s="1276"/>
      <c r="CA75" s="1276"/>
      <c r="CB75" s="1276"/>
      <c r="CC75" s="1276"/>
      <c r="CD75" s="1276"/>
      <c r="CE75" s="1276"/>
      <c r="CF75" s="1276">
        <v>7.2</v>
      </c>
      <c r="CG75" s="1276"/>
      <c r="CH75" s="1276"/>
      <c r="CI75" s="1276"/>
      <c r="CJ75" s="1276"/>
      <c r="CK75" s="1276"/>
      <c r="CL75" s="1276"/>
      <c r="CM75" s="1276"/>
      <c r="CN75" s="1276">
        <v>8.1</v>
      </c>
      <c r="CO75" s="1276"/>
      <c r="CP75" s="1276"/>
      <c r="CQ75" s="1276"/>
      <c r="CR75" s="1276"/>
      <c r="CS75" s="1276"/>
      <c r="CT75" s="1276"/>
      <c r="CU75" s="1276"/>
      <c r="CV75" s="1276">
        <v>9</v>
      </c>
      <c r="CW75" s="1276"/>
      <c r="CX75" s="1276"/>
      <c r="CY75" s="1276"/>
      <c r="CZ75" s="1276"/>
      <c r="DA75" s="1276"/>
      <c r="DB75" s="1276"/>
      <c r="DC75" s="1276"/>
    </row>
    <row r="76" spans="2:107" ht="13.2" x14ac:dyDescent="0.2">
      <c r="B76" s="368"/>
      <c r="G76" s="1295"/>
      <c r="H76" s="1295"/>
      <c r="I76" s="1286"/>
      <c r="J76" s="1286"/>
      <c r="K76" s="1292"/>
      <c r="L76" s="1292"/>
      <c r="M76" s="1292"/>
      <c r="N76" s="1292"/>
      <c r="AM76" s="374"/>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68"/>
      <c r="G77" s="1286"/>
      <c r="H77" s="1286"/>
      <c r="I77" s="1286"/>
      <c r="J77" s="1286"/>
      <c r="K77" s="1296"/>
      <c r="L77" s="1296"/>
      <c r="M77" s="1296"/>
      <c r="N77" s="1296"/>
      <c r="AN77" s="1290" t="s">
        <v>605</v>
      </c>
      <c r="AO77" s="1290"/>
      <c r="AP77" s="1290"/>
      <c r="AQ77" s="1290"/>
      <c r="AR77" s="1290"/>
      <c r="AS77" s="1290"/>
      <c r="AT77" s="1290"/>
      <c r="AU77" s="1290"/>
      <c r="AV77" s="1290"/>
      <c r="AW77" s="1290"/>
      <c r="AX77" s="1290"/>
      <c r="AY77" s="1290"/>
      <c r="AZ77" s="1290"/>
      <c r="BA77" s="1290"/>
      <c r="BB77" s="1291" t="s">
        <v>604</v>
      </c>
      <c r="BC77" s="1291"/>
      <c r="BD77" s="1291"/>
      <c r="BE77" s="1291"/>
      <c r="BF77" s="1291"/>
      <c r="BG77" s="1291"/>
      <c r="BH77" s="1291"/>
      <c r="BI77" s="1291"/>
      <c r="BJ77" s="1291"/>
      <c r="BK77" s="1291"/>
      <c r="BL77" s="1291"/>
      <c r="BM77" s="1291"/>
      <c r="BN77" s="1291"/>
      <c r="BO77" s="1291"/>
      <c r="BP77" s="1276">
        <v>38.200000000000003</v>
      </c>
      <c r="BQ77" s="1276"/>
      <c r="BR77" s="1276"/>
      <c r="BS77" s="1276"/>
      <c r="BT77" s="1276"/>
      <c r="BU77" s="1276"/>
      <c r="BV77" s="1276"/>
      <c r="BW77" s="1276"/>
      <c r="BX77" s="1276">
        <v>29.7</v>
      </c>
      <c r="BY77" s="1276"/>
      <c r="BZ77" s="1276"/>
      <c r="CA77" s="1276"/>
      <c r="CB77" s="1276"/>
      <c r="CC77" s="1276"/>
      <c r="CD77" s="1276"/>
      <c r="CE77" s="1276"/>
      <c r="CF77" s="1276">
        <v>23.2</v>
      </c>
      <c r="CG77" s="1276"/>
      <c r="CH77" s="1276"/>
      <c r="CI77" s="1276"/>
      <c r="CJ77" s="1276"/>
      <c r="CK77" s="1276"/>
      <c r="CL77" s="1276"/>
      <c r="CM77" s="1276"/>
      <c r="CN77" s="1276">
        <v>10.199999999999999</v>
      </c>
      <c r="CO77" s="1276"/>
      <c r="CP77" s="1276"/>
      <c r="CQ77" s="1276"/>
      <c r="CR77" s="1276"/>
      <c r="CS77" s="1276"/>
      <c r="CT77" s="1276"/>
      <c r="CU77" s="1276"/>
      <c r="CV77" s="1276">
        <v>0</v>
      </c>
      <c r="CW77" s="1276"/>
      <c r="CX77" s="1276"/>
      <c r="CY77" s="1276"/>
      <c r="CZ77" s="1276"/>
      <c r="DA77" s="1276"/>
      <c r="DB77" s="1276"/>
      <c r="DC77" s="1276"/>
    </row>
    <row r="78" spans="2:107" ht="13.2" x14ac:dyDescent="0.2">
      <c r="B78" s="368"/>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1"/>
      <c r="BC78" s="1291"/>
      <c r="BD78" s="1291"/>
      <c r="BE78" s="1291"/>
      <c r="BF78" s="1291"/>
      <c r="BG78" s="1291"/>
      <c r="BH78" s="1291"/>
      <c r="BI78" s="1291"/>
      <c r="BJ78" s="1291"/>
      <c r="BK78" s="1291"/>
      <c r="BL78" s="1291"/>
      <c r="BM78" s="1291"/>
      <c r="BN78" s="1291"/>
      <c r="BO78" s="1291"/>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68"/>
      <c r="G79" s="1286"/>
      <c r="H79" s="1286"/>
      <c r="I79" s="1294"/>
      <c r="J79" s="1294"/>
      <c r="K79" s="1297"/>
      <c r="L79" s="1297"/>
      <c r="M79" s="1297"/>
      <c r="N79" s="1297"/>
      <c r="AN79" s="1290"/>
      <c r="AO79" s="1290"/>
      <c r="AP79" s="1290"/>
      <c r="AQ79" s="1290"/>
      <c r="AR79" s="1290"/>
      <c r="AS79" s="1290"/>
      <c r="AT79" s="1290"/>
      <c r="AU79" s="1290"/>
      <c r="AV79" s="1290"/>
      <c r="AW79" s="1290"/>
      <c r="AX79" s="1290"/>
      <c r="AY79" s="1290"/>
      <c r="AZ79" s="1290"/>
      <c r="BA79" s="1290"/>
      <c r="BB79" s="1291" t="s">
        <v>603</v>
      </c>
      <c r="BC79" s="1291"/>
      <c r="BD79" s="1291"/>
      <c r="BE79" s="1291"/>
      <c r="BF79" s="1291"/>
      <c r="BG79" s="1291"/>
      <c r="BH79" s="1291"/>
      <c r="BI79" s="1291"/>
      <c r="BJ79" s="1291"/>
      <c r="BK79" s="1291"/>
      <c r="BL79" s="1291"/>
      <c r="BM79" s="1291"/>
      <c r="BN79" s="1291"/>
      <c r="BO79" s="1291"/>
      <c r="BP79" s="1276">
        <v>9.3000000000000007</v>
      </c>
      <c r="BQ79" s="1276"/>
      <c r="BR79" s="1276"/>
      <c r="BS79" s="1276"/>
      <c r="BT79" s="1276"/>
      <c r="BU79" s="1276"/>
      <c r="BV79" s="1276"/>
      <c r="BW79" s="1276"/>
      <c r="BX79" s="1276">
        <v>9.6</v>
      </c>
      <c r="BY79" s="1276"/>
      <c r="BZ79" s="1276"/>
      <c r="CA79" s="1276"/>
      <c r="CB79" s="1276"/>
      <c r="CC79" s="1276"/>
      <c r="CD79" s="1276"/>
      <c r="CE79" s="1276"/>
      <c r="CF79" s="1276">
        <v>9.8000000000000007</v>
      </c>
      <c r="CG79" s="1276"/>
      <c r="CH79" s="1276"/>
      <c r="CI79" s="1276"/>
      <c r="CJ79" s="1276"/>
      <c r="CK79" s="1276"/>
      <c r="CL79" s="1276"/>
      <c r="CM79" s="1276"/>
      <c r="CN79" s="1276">
        <v>8.6999999999999993</v>
      </c>
      <c r="CO79" s="1276"/>
      <c r="CP79" s="1276"/>
      <c r="CQ79" s="1276"/>
      <c r="CR79" s="1276"/>
      <c r="CS79" s="1276"/>
      <c r="CT79" s="1276"/>
      <c r="CU79" s="1276"/>
      <c r="CV79" s="1276">
        <v>8</v>
      </c>
      <c r="CW79" s="1276"/>
      <c r="CX79" s="1276"/>
      <c r="CY79" s="1276"/>
      <c r="CZ79" s="1276"/>
      <c r="DA79" s="1276"/>
      <c r="DB79" s="1276"/>
      <c r="DC79" s="1276"/>
    </row>
    <row r="80" spans="2:107" ht="13.2" x14ac:dyDescent="0.2">
      <c r="B80" s="368"/>
      <c r="G80" s="1286"/>
      <c r="H80" s="1286"/>
      <c r="I80" s="1294"/>
      <c r="J80" s="1294"/>
      <c r="K80" s="1297"/>
      <c r="L80" s="1297"/>
      <c r="M80" s="1297"/>
      <c r="N80" s="1297"/>
      <c r="AN80" s="1290"/>
      <c r="AO80" s="1290"/>
      <c r="AP80" s="1290"/>
      <c r="AQ80" s="1290"/>
      <c r="AR80" s="1290"/>
      <c r="AS80" s="1290"/>
      <c r="AT80" s="1290"/>
      <c r="AU80" s="1290"/>
      <c r="AV80" s="1290"/>
      <c r="AW80" s="1290"/>
      <c r="AX80" s="1290"/>
      <c r="AY80" s="1290"/>
      <c r="AZ80" s="1290"/>
      <c r="BA80" s="1290"/>
      <c r="BB80" s="1291"/>
      <c r="BC80" s="1291"/>
      <c r="BD80" s="1291"/>
      <c r="BE80" s="1291"/>
      <c r="BF80" s="1291"/>
      <c r="BG80" s="1291"/>
      <c r="BH80" s="1291"/>
      <c r="BI80" s="1291"/>
      <c r="BJ80" s="1291"/>
      <c r="BK80" s="1291"/>
      <c r="BL80" s="1291"/>
      <c r="BM80" s="1291"/>
      <c r="BN80" s="1291"/>
      <c r="BO80" s="1291"/>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68"/>
    </row>
    <row r="82" spans="2:109" ht="16.2" x14ac:dyDescent="0.2">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2" x14ac:dyDescent="0.2">
      <c r="DD84" s="367"/>
      <c r="DE84" s="367"/>
    </row>
    <row r="85" spans="2:109" ht="13.2" x14ac:dyDescent="0.2">
      <c r="DD85" s="367"/>
      <c r="DE85" s="367"/>
    </row>
  </sheetData>
  <sheetProtection algorithmName="SHA-512" hashValue="UsDyeSNN7oB8UWfGZGqu0jsMcQWCldFS+BrgXX5WmhxxJy6r3smmXmNLfujMRaV2babXRNuTg69rt3LSprHW/w==" saltValue="IRXIybltL5TWtPvDXk+CH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65917-5774-4593-8213-569E7D807EE7}">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503</v>
      </c>
    </row>
  </sheetData>
  <sheetProtection algorithmName="SHA-512" hashValue="MqOKPJTPZjvt2W5V7ZSrWC93iXCwso4TituYVRUPSJnaiKt82IMo201Mj+tCfrOsiGJOBDlQ7MuedNuh28kl3g==" saltValue="5bJD9azuNQipCK48r7RDL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E9588-2346-4146-8412-731EC37B488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503</v>
      </c>
    </row>
  </sheetData>
  <sheetProtection algorithmName="SHA-512" hashValue="vkaMOSAlDJKuiRXXhHf1AZNUfA+AlnMILt24FlAbCC06IGq+ud4IoD5cDT2+0p99bzdXJ9C7Efd7SrU7OF3bGQ==" saltValue="TdaTFe5Y4Twdf4LA3LOH/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553</v>
      </c>
      <c r="G2" s="148"/>
      <c r="H2" s="149"/>
    </row>
    <row r="3" spans="1:8" x14ac:dyDescent="0.2">
      <c r="A3" s="145" t="s">
        <v>546</v>
      </c>
      <c r="B3" s="150"/>
      <c r="C3" s="151"/>
      <c r="D3" s="152">
        <v>94979</v>
      </c>
      <c r="E3" s="153"/>
      <c r="F3" s="154">
        <v>65052</v>
      </c>
      <c r="G3" s="155"/>
      <c r="H3" s="156"/>
    </row>
    <row r="4" spans="1:8" x14ac:dyDescent="0.2">
      <c r="A4" s="157"/>
      <c r="B4" s="158"/>
      <c r="C4" s="159"/>
      <c r="D4" s="160">
        <v>62939</v>
      </c>
      <c r="E4" s="161"/>
      <c r="F4" s="162">
        <v>37035</v>
      </c>
      <c r="G4" s="163"/>
      <c r="H4" s="164"/>
    </row>
    <row r="5" spans="1:8" x14ac:dyDescent="0.2">
      <c r="A5" s="145" t="s">
        <v>548</v>
      </c>
      <c r="B5" s="150"/>
      <c r="C5" s="151"/>
      <c r="D5" s="152">
        <v>77909</v>
      </c>
      <c r="E5" s="153"/>
      <c r="F5" s="154">
        <v>66364</v>
      </c>
      <c r="G5" s="155"/>
      <c r="H5" s="156"/>
    </row>
    <row r="6" spans="1:8" x14ac:dyDescent="0.2">
      <c r="A6" s="157"/>
      <c r="B6" s="158"/>
      <c r="C6" s="159"/>
      <c r="D6" s="160">
        <v>38700</v>
      </c>
      <c r="E6" s="161"/>
      <c r="F6" s="162">
        <v>24935</v>
      </c>
      <c r="G6" s="163"/>
      <c r="H6" s="164"/>
    </row>
    <row r="7" spans="1:8" x14ac:dyDescent="0.2">
      <c r="A7" s="145" t="s">
        <v>549</v>
      </c>
      <c r="B7" s="150"/>
      <c r="C7" s="151"/>
      <c r="D7" s="152">
        <v>89516</v>
      </c>
      <c r="E7" s="153"/>
      <c r="F7" s="154">
        <v>68548</v>
      </c>
      <c r="G7" s="155"/>
      <c r="H7" s="156"/>
    </row>
    <row r="8" spans="1:8" x14ac:dyDescent="0.2">
      <c r="A8" s="157"/>
      <c r="B8" s="158"/>
      <c r="C8" s="159"/>
      <c r="D8" s="160">
        <v>44747</v>
      </c>
      <c r="E8" s="161"/>
      <c r="F8" s="162">
        <v>31673</v>
      </c>
      <c r="G8" s="163"/>
      <c r="H8" s="164"/>
    </row>
    <row r="9" spans="1:8" x14ac:dyDescent="0.2">
      <c r="A9" s="145" t="s">
        <v>550</v>
      </c>
      <c r="B9" s="150"/>
      <c r="C9" s="151"/>
      <c r="D9" s="152">
        <v>95187</v>
      </c>
      <c r="E9" s="153"/>
      <c r="F9" s="154">
        <v>125418</v>
      </c>
      <c r="G9" s="155"/>
      <c r="H9" s="156"/>
    </row>
    <row r="10" spans="1:8" x14ac:dyDescent="0.2">
      <c r="A10" s="157"/>
      <c r="B10" s="158"/>
      <c r="C10" s="159"/>
      <c r="D10" s="160">
        <v>42130</v>
      </c>
      <c r="E10" s="161"/>
      <c r="F10" s="162">
        <v>60445</v>
      </c>
      <c r="G10" s="163"/>
      <c r="H10" s="164"/>
    </row>
    <row r="11" spans="1:8" x14ac:dyDescent="0.2">
      <c r="A11" s="145" t="s">
        <v>551</v>
      </c>
      <c r="B11" s="150"/>
      <c r="C11" s="151"/>
      <c r="D11" s="152">
        <v>106188</v>
      </c>
      <c r="E11" s="153"/>
      <c r="F11" s="154">
        <v>108384</v>
      </c>
      <c r="G11" s="155"/>
      <c r="H11" s="156"/>
    </row>
    <row r="12" spans="1:8" x14ac:dyDescent="0.2">
      <c r="A12" s="157"/>
      <c r="B12" s="158"/>
      <c r="C12" s="165"/>
      <c r="D12" s="160">
        <v>49507</v>
      </c>
      <c r="E12" s="161"/>
      <c r="F12" s="162">
        <v>51153</v>
      </c>
      <c r="G12" s="163"/>
      <c r="H12" s="164"/>
    </row>
    <row r="13" spans="1:8" x14ac:dyDescent="0.2">
      <c r="A13" s="145"/>
      <c r="B13" s="150"/>
      <c r="C13" s="166"/>
      <c r="D13" s="167">
        <v>92756</v>
      </c>
      <c r="E13" s="168"/>
      <c r="F13" s="169">
        <v>86753</v>
      </c>
      <c r="G13" s="170"/>
      <c r="H13" s="156"/>
    </row>
    <row r="14" spans="1:8" x14ac:dyDescent="0.2">
      <c r="A14" s="157"/>
      <c r="B14" s="158"/>
      <c r="C14" s="159"/>
      <c r="D14" s="160">
        <v>47605</v>
      </c>
      <c r="E14" s="161"/>
      <c r="F14" s="162">
        <v>41048</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8.43</v>
      </c>
      <c r="C19" s="171">
        <f>ROUND(VALUE(SUBSTITUTE(実質収支比率等に係る経年分析!G$48,"▲","-")),2)</f>
        <v>7.53</v>
      </c>
      <c r="D19" s="171">
        <f>ROUND(VALUE(SUBSTITUTE(実質収支比率等に係る経年分析!H$48,"▲","-")),2)</f>
        <v>6.9</v>
      </c>
      <c r="E19" s="171">
        <f>ROUND(VALUE(SUBSTITUTE(実質収支比率等に係る経年分析!I$48,"▲","-")),2)</f>
        <v>6.68</v>
      </c>
      <c r="F19" s="171">
        <f>ROUND(VALUE(SUBSTITUTE(実質収支比率等に係る経年分析!J$48,"▲","-")),2)</f>
        <v>7.85</v>
      </c>
    </row>
    <row r="20" spans="1:11" x14ac:dyDescent="0.2">
      <c r="A20" s="171" t="s">
        <v>55</v>
      </c>
      <c r="B20" s="171">
        <f>ROUND(VALUE(SUBSTITUTE(実質収支比率等に係る経年分析!F$47,"▲","-")),2)</f>
        <v>46.47</v>
      </c>
      <c r="C20" s="171">
        <f>ROUND(VALUE(SUBSTITUTE(実質収支比率等に係る経年分析!G$47,"▲","-")),2)</f>
        <v>47.24</v>
      </c>
      <c r="D20" s="171">
        <f>ROUND(VALUE(SUBSTITUTE(実質収支比率等に係る経年分析!H$47,"▲","-")),2)</f>
        <v>48.46</v>
      </c>
      <c r="E20" s="171">
        <f>ROUND(VALUE(SUBSTITUTE(実質収支比率等に係る経年分析!I$47,"▲","-")),2)</f>
        <v>42.85</v>
      </c>
      <c r="F20" s="171">
        <f>ROUND(VALUE(SUBSTITUTE(実質収支比率等に係る経年分析!J$47,"▲","-")),2)</f>
        <v>43.98</v>
      </c>
    </row>
    <row r="21" spans="1:11" x14ac:dyDescent="0.2">
      <c r="A21" s="171" t="s">
        <v>56</v>
      </c>
      <c r="B21" s="171">
        <f>IF(ISNUMBER(VALUE(SUBSTITUTE(実質収支比率等に係る経年分析!F$49,"▲","-"))),ROUND(VALUE(SUBSTITUTE(実質収支比率等に係る経年分析!F$49,"▲","-")),2),NA())</f>
        <v>2.66</v>
      </c>
      <c r="C21" s="171">
        <f>IF(ISNUMBER(VALUE(SUBSTITUTE(実質収支比率等に係る経年分析!G$49,"▲","-"))),ROUND(VALUE(SUBSTITUTE(実質収支比率等に係る経年分析!G$49,"▲","-")),2),NA())</f>
        <v>-2.1800000000000002</v>
      </c>
      <c r="D21" s="171">
        <f>IF(ISNUMBER(VALUE(SUBSTITUTE(実質収支比率等に係る経年分析!H$49,"▲","-"))),ROUND(VALUE(SUBSTITUTE(実質収支比率等に係る経年分析!H$49,"▲","-")),2),NA())</f>
        <v>-0.74</v>
      </c>
      <c r="E21" s="171">
        <f>IF(ISNUMBER(VALUE(SUBSTITUTE(実質収支比率等に係る経年分析!I$49,"▲","-"))),ROUND(VALUE(SUBSTITUTE(実質収支比率等に係る経年分析!I$49,"▲","-")),2),NA())</f>
        <v>-4.12</v>
      </c>
      <c r="F21" s="171">
        <f>IF(ISNUMBER(VALUE(SUBSTITUTE(実質収支比率等に係る経年分析!J$49,"▲","-"))),ROUND(VALUE(SUBSTITUTE(実質収支比率等に係る経年分析!J$49,"▲","-")),2),NA())</f>
        <v>3.55</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小規模下水道特別会計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2">
      <c r="A30" s="172" t="str">
        <f>IF(連結実質赤字比率に係る赤字・黒字の構成分析!C$40="",NA(),連結実質赤字比率に係る赤字・黒字の構成分析!C$40)</f>
        <v>温泉事業等特別会計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0.13</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1.1299999999999999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0.15</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0.28000000000000003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0.27</v>
      </c>
    </row>
    <row r="34" spans="1:16" x14ac:dyDescent="0.2">
      <c r="A34" s="172" t="str">
        <f>IF(連結実質赤字比率に係る赤字・黒字の構成分析!C$36="",NA(),連結実質赤字比率に係る赤字・黒字の構成分析!C$36)</f>
        <v>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2.4300000000000002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2.2000000000000002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2.57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2.67</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7.49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6.85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6.61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7.77</v>
      </c>
    </row>
    <row r="36" spans="1:16" x14ac:dyDescent="0.2">
      <c r="A36" s="172" t="str">
        <f>IF(連結実質赤字比率に係る赤字・黒字の構成分析!C$34="",NA(),連結実質赤字比率に係る赤字・黒字の構成分析!C$34)</f>
        <v>上水道事業会計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6.15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7.88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8.52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8.81</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2134</v>
      </c>
      <c r="E42" s="173"/>
      <c r="F42" s="173"/>
      <c r="G42" s="173">
        <f>'実質公債費比率（分子）の構造'!L$52</f>
        <v>1935</v>
      </c>
      <c r="H42" s="173"/>
      <c r="I42" s="173"/>
      <c r="J42" s="173">
        <f>'実質公債費比率（分子）の構造'!M$52</f>
        <v>1898</v>
      </c>
      <c r="K42" s="173"/>
      <c r="L42" s="173"/>
      <c r="M42" s="173">
        <f>'実質公債費比率（分子）の構造'!N$52</f>
        <v>2005</v>
      </c>
      <c r="N42" s="173"/>
      <c r="O42" s="173"/>
      <c r="P42" s="173">
        <f>'実質公債費比率（分子）の構造'!O$52</f>
        <v>1935</v>
      </c>
    </row>
    <row r="43" spans="1:16" x14ac:dyDescent="0.2">
      <c r="A43" s="173" t="s">
        <v>64</v>
      </c>
      <c r="B43" s="173">
        <f>'実質公債費比率（分子）の構造'!K$51</f>
        <v>0</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f>'実質公債費比率（分子）の構造'!K$50</f>
        <v>5</v>
      </c>
      <c r="C44" s="173"/>
      <c r="D44" s="173"/>
      <c r="E44" s="173">
        <f>'実質公債費比率（分子）の構造'!L$50</f>
        <v>5</v>
      </c>
      <c r="F44" s="173"/>
      <c r="G44" s="173"/>
      <c r="H44" s="173">
        <f>'実質公債費比率（分子）の構造'!M$50</f>
        <v>5</v>
      </c>
      <c r="I44" s="173"/>
      <c r="J44" s="173"/>
      <c r="K44" s="173">
        <f>'実質公債費比率（分子）の構造'!N$50</f>
        <v>5</v>
      </c>
      <c r="L44" s="173"/>
      <c r="M44" s="173"/>
      <c r="N44" s="173">
        <f>'実質公債費比率（分子）の構造'!O$50</f>
        <v>5</v>
      </c>
      <c r="O44" s="173"/>
      <c r="P44" s="173"/>
    </row>
    <row r="45" spans="1:16" x14ac:dyDescent="0.2">
      <c r="A45" s="173" t="s">
        <v>66</v>
      </c>
      <c r="B45" s="173">
        <f>'実質公債費比率（分子）の構造'!K$49</f>
        <v>30</v>
      </c>
      <c r="C45" s="173"/>
      <c r="D45" s="173"/>
      <c r="E45" s="173">
        <f>'実質公債費比率（分子）の構造'!L$49</f>
        <v>20</v>
      </c>
      <c r="F45" s="173"/>
      <c r="G45" s="173"/>
      <c r="H45" s="173">
        <f>'実質公債費比率（分子）の構造'!M$49</f>
        <v>16</v>
      </c>
      <c r="I45" s="173"/>
      <c r="J45" s="173"/>
      <c r="K45" s="173">
        <f>'実質公債費比率（分子）の構造'!N$49</f>
        <v>19</v>
      </c>
      <c r="L45" s="173"/>
      <c r="M45" s="173"/>
      <c r="N45" s="173">
        <f>'実質公債費比率（分子）の構造'!O$49</f>
        <v>19</v>
      </c>
      <c r="O45" s="173"/>
      <c r="P45" s="173"/>
    </row>
    <row r="46" spans="1:16" x14ac:dyDescent="0.2">
      <c r="A46" s="173" t="s">
        <v>67</v>
      </c>
      <c r="B46" s="173">
        <f>'実質公債費比率（分子）の構造'!K$48</f>
        <v>194</v>
      </c>
      <c r="C46" s="173"/>
      <c r="D46" s="173"/>
      <c r="E46" s="173">
        <f>'実質公債費比率（分子）の構造'!L$48</f>
        <v>188</v>
      </c>
      <c r="F46" s="173"/>
      <c r="G46" s="173"/>
      <c r="H46" s="173">
        <f>'実質公債費比率（分子）の構造'!M$48</f>
        <v>187</v>
      </c>
      <c r="I46" s="173"/>
      <c r="J46" s="173"/>
      <c r="K46" s="173">
        <f>'実質公債費比率（分子）の構造'!N$48</f>
        <v>185</v>
      </c>
      <c r="L46" s="173"/>
      <c r="M46" s="173"/>
      <c r="N46" s="173">
        <f>'実質公債費比率（分子）の構造'!O$48</f>
        <v>201</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2425</v>
      </c>
      <c r="C49" s="173"/>
      <c r="D49" s="173"/>
      <c r="E49" s="173">
        <f>'実質公債費比率（分子）の構造'!L$45</f>
        <v>2214</v>
      </c>
      <c r="F49" s="173"/>
      <c r="G49" s="173"/>
      <c r="H49" s="173">
        <f>'実質公債費比率（分子）の構造'!M$45</f>
        <v>2330</v>
      </c>
      <c r="I49" s="173"/>
      <c r="J49" s="173"/>
      <c r="K49" s="173">
        <f>'実質公債費比率（分子）の構造'!N$45</f>
        <v>2494</v>
      </c>
      <c r="L49" s="173"/>
      <c r="M49" s="173"/>
      <c r="N49" s="173">
        <f>'実質公債費比率（分子）の構造'!O$45</f>
        <v>2445</v>
      </c>
      <c r="O49" s="173"/>
      <c r="P49" s="173"/>
    </row>
    <row r="50" spans="1:16" x14ac:dyDescent="0.2">
      <c r="A50" s="173" t="s">
        <v>71</v>
      </c>
      <c r="B50" s="173" t="e">
        <f>NA()</f>
        <v>#N/A</v>
      </c>
      <c r="C50" s="173">
        <f>IF(ISNUMBER('実質公債費比率（分子）の構造'!K$53),'実質公債費比率（分子）の構造'!K$53,NA())</f>
        <v>520</v>
      </c>
      <c r="D50" s="173" t="e">
        <f>NA()</f>
        <v>#N/A</v>
      </c>
      <c r="E50" s="173" t="e">
        <f>NA()</f>
        <v>#N/A</v>
      </c>
      <c r="F50" s="173">
        <f>IF(ISNUMBER('実質公債費比率（分子）の構造'!L$53),'実質公債費比率（分子）の構造'!L$53,NA())</f>
        <v>492</v>
      </c>
      <c r="G50" s="173" t="e">
        <f>NA()</f>
        <v>#N/A</v>
      </c>
      <c r="H50" s="173" t="e">
        <f>NA()</f>
        <v>#N/A</v>
      </c>
      <c r="I50" s="173">
        <f>IF(ISNUMBER('実質公債費比率（分子）の構造'!M$53),'実質公債費比率（分子）の構造'!M$53,NA())</f>
        <v>640</v>
      </c>
      <c r="J50" s="173" t="e">
        <f>NA()</f>
        <v>#N/A</v>
      </c>
      <c r="K50" s="173" t="e">
        <f>NA()</f>
        <v>#N/A</v>
      </c>
      <c r="L50" s="173">
        <f>IF(ISNUMBER('実質公債費比率（分子）の構造'!N$53),'実質公債費比率（分子）の構造'!N$53,NA())</f>
        <v>698</v>
      </c>
      <c r="M50" s="173" t="e">
        <f>NA()</f>
        <v>#N/A</v>
      </c>
      <c r="N50" s="173" t="e">
        <f>NA()</f>
        <v>#N/A</v>
      </c>
      <c r="O50" s="173">
        <f>IF(ISNUMBER('実質公債費比率（分子）の構造'!O$53),'実質公債費比率（分子）の構造'!O$53,NA())</f>
        <v>735</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18231</v>
      </c>
      <c r="E56" s="172"/>
      <c r="F56" s="172"/>
      <c r="G56" s="172">
        <f>'将来負担比率（分子）の構造'!J$52</f>
        <v>17356</v>
      </c>
      <c r="H56" s="172"/>
      <c r="I56" s="172"/>
      <c r="J56" s="172">
        <f>'将来負担比率（分子）の構造'!K$52</f>
        <v>16545</v>
      </c>
      <c r="K56" s="172"/>
      <c r="L56" s="172"/>
      <c r="M56" s="172">
        <f>'将来負担比率（分子）の構造'!L$52</f>
        <v>15244</v>
      </c>
      <c r="N56" s="172"/>
      <c r="O56" s="172"/>
      <c r="P56" s="172">
        <f>'将来負担比率（分子）の構造'!M$52</f>
        <v>14191</v>
      </c>
    </row>
    <row r="57" spans="1:16" x14ac:dyDescent="0.2">
      <c r="A57" s="172" t="s">
        <v>42</v>
      </c>
      <c r="B57" s="172"/>
      <c r="C57" s="172"/>
      <c r="D57" s="172">
        <f>'将来負担比率（分子）の構造'!I$51</f>
        <v>93</v>
      </c>
      <c r="E57" s="172"/>
      <c r="F57" s="172"/>
      <c r="G57" s="172">
        <f>'将来負担比率（分子）の構造'!J$51</f>
        <v>75</v>
      </c>
      <c r="H57" s="172"/>
      <c r="I57" s="172"/>
      <c r="J57" s="172">
        <f>'将来負担比率（分子）の構造'!K$51</f>
        <v>57</v>
      </c>
      <c r="K57" s="172"/>
      <c r="L57" s="172"/>
      <c r="M57" s="172">
        <f>'将来負担比率（分子）の構造'!L$51</f>
        <v>39</v>
      </c>
      <c r="N57" s="172"/>
      <c r="O57" s="172"/>
      <c r="P57" s="172">
        <f>'将来負担比率（分子）の構造'!M$51</f>
        <v>28</v>
      </c>
    </row>
    <row r="58" spans="1:16" x14ac:dyDescent="0.2">
      <c r="A58" s="172" t="s">
        <v>41</v>
      </c>
      <c r="B58" s="172"/>
      <c r="C58" s="172"/>
      <c r="D58" s="172">
        <f>'将来負担比率（分子）の構造'!I$50</f>
        <v>8372</v>
      </c>
      <c r="E58" s="172"/>
      <c r="F58" s="172"/>
      <c r="G58" s="172">
        <f>'将来負担比率（分子）の構造'!J$50</f>
        <v>8379</v>
      </c>
      <c r="H58" s="172"/>
      <c r="I58" s="172"/>
      <c r="J58" s="172">
        <f>'将来負担比率（分子）の構造'!K$50</f>
        <v>8519</v>
      </c>
      <c r="K58" s="172"/>
      <c r="L58" s="172"/>
      <c r="M58" s="172">
        <f>'将来負担比率（分子）の構造'!L$50</f>
        <v>8251</v>
      </c>
      <c r="N58" s="172"/>
      <c r="O58" s="172"/>
      <c r="P58" s="172">
        <f>'将来負担比率（分子）の構造'!M$50</f>
        <v>8585</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0</v>
      </c>
      <c r="C61" s="172"/>
      <c r="D61" s="172"/>
      <c r="E61" s="172">
        <f>'将来負担比率（分子）の構造'!J$46</f>
        <v>0</v>
      </c>
      <c r="F61" s="172"/>
      <c r="G61" s="172"/>
      <c r="H61" s="172">
        <f>'将来負担比率（分子）の構造'!K$46</f>
        <v>0</v>
      </c>
      <c r="I61" s="172"/>
      <c r="J61" s="172"/>
      <c r="K61" s="172">
        <f>'将来負担比率（分子）の構造'!L$46</f>
        <v>0</v>
      </c>
      <c r="L61" s="172"/>
      <c r="M61" s="172"/>
      <c r="N61" s="172">
        <f>'将来負担比率（分子）の構造'!M$46</f>
        <v>0</v>
      </c>
      <c r="O61" s="172"/>
      <c r="P61" s="172"/>
    </row>
    <row r="62" spans="1:16" x14ac:dyDescent="0.2">
      <c r="A62" s="172" t="s">
        <v>35</v>
      </c>
      <c r="B62" s="172">
        <f>'将来負担比率（分子）の構造'!I$45</f>
        <v>3149</v>
      </c>
      <c r="C62" s="172"/>
      <c r="D62" s="172"/>
      <c r="E62" s="172">
        <f>'将来負担比率（分子）の構造'!J$45</f>
        <v>2953</v>
      </c>
      <c r="F62" s="172"/>
      <c r="G62" s="172"/>
      <c r="H62" s="172">
        <f>'将来負担比率（分子）の構造'!K$45</f>
        <v>2835</v>
      </c>
      <c r="I62" s="172"/>
      <c r="J62" s="172"/>
      <c r="K62" s="172">
        <f>'将来負担比率（分子）の構造'!L$45</f>
        <v>2763</v>
      </c>
      <c r="L62" s="172"/>
      <c r="M62" s="172"/>
      <c r="N62" s="172">
        <f>'将来負担比率（分子）の構造'!M$45</f>
        <v>2665</v>
      </c>
      <c r="O62" s="172"/>
      <c r="P62" s="172"/>
    </row>
    <row r="63" spans="1:16" x14ac:dyDescent="0.2">
      <c r="A63" s="172" t="s">
        <v>34</v>
      </c>
      <c r="B63" s="172">
        <f>'将来負担比率（分子）の構造'!I$44</f>
        <v>271</v>
      </c>
      <c r="C63" s="172"/>
      <c r="D63" s="172"/>
      <c r="E63" s="172">
        <f>'将来負担比率（分子）の構造'!J$44</f>
        <v>272</v>
      </c>
      <c r="F63" s="172"/>
      <c r="G63" s="172"/>
      <c r="H63" s="172">
        <f>'将来負担比率（分子）の構造'!K$44</f>
        <v>241</v>
      </c>
      <c r="I63" s="172"/>
      <c r="J63" s="172"/>
      <c r="K63" s="172">
        <f>'将来負担比率（分子）の構造'!L$44</f>
        <v>207</v>
      </c>
      <c r="L63" s="172"/>
      <c r="M63" s="172"/>
      <c r="N63" s="172">
        <f>'将来負担比率（分子）の構造'!M$44</f>
        <v>173</v>
      </c>
      <c r="O63" s="172"/>
      <c r="P63" s="172"/>
    </row>
    <row r="64" spans="1:16" x14ac:dyDescent="0.2">
      <c r="A64" s="172" t="s">
        <v>33</v>
      </c>
      <c r="B64" s="172">
        <f>'将来負担比率（分子）の構造'!I$43</f>
        <v>2435</v>
      </c>
      <c r="C64" s="172"/>
      <c r="D64" s="172"/>
      <c r="E64" s="172">
        <f>'将来負担比率（分子）の構造'!J$43</f>
        <v>2223</v>
      </c>
      <c r="F64" s="172"/>
      <c r="G64" s="172"/>
      <c r="H64" s="172">
        <f>'将来負担比率（分子）の構造'!K$43</f>
        <v>2162</v>
      </c>
      <c r="I64" s="172"/>
      <c r="J64" s="172"/>
      <c r="K64" s="172">
        <f>'将来負担比率（分子）の構造'!L$43</f>
        <v>2015</v>
      </c>
      <c r="L64" s="172"/>
      <c r="M64" s="172"/>
      <c r="N64" s="172">
        <f>'将来負担比率（分子）の構造'!M$43</f>
        <v>1933</v>
      </c>
      <c r="O64" s="172"/>
      <c r="P64" s="172"/>
    </row>
    <row r="65" spans="1:16" x14ac:dyDescent="0.2">
      <c r="A65" s="172" t="s">
        <v>32</v>
      </c>
      <c r="B65" s="172">
        <f>'将来負担比率（分子）の構造'!I$42</f>
        <v>38</v>
      </c>
      <c r="C65" s="172"/>
      <c r="D65" s="172"/>
      <c r="E65" s="172">
        <f>'将来負担比率（分子）の構造'!J$42</f>
        <v>34</v>
      </c>
      <c r="F65" s="172"/>
      <c r="G65" s="172"/>
      <c r="H65" s="172">
        <f>'将来負担比率（分子）の構造'!K$42</f>
        <v>29</v>
      </c>
      <c r="I65" s="172"/>
      <c r="J65" s="172"/>
      <c r="K65" s="172">
        <f>'将来負担比率（分子）の構造'!L$42</f>
        <v>25</v>
      </c>
      <c r="L65" s="172"/>
      <c r="M65" s="172"/>
      <c r="N65" s="172">
        <f>'将来負担比率（分子）の構造'!M$42</f>
        <v>20</v>
      </c>
      <c r="O65" s="172"/>
      <c r="P65" s="172"/>
    </row>
    <row r="66" spans="1:16" x14ac:dyDescent="0.2">
      <c r="A66" s="172" t="s">
        <v>31</v>
      </c>
      <c r="B66" s="172">
        <f>'将来負担比率（分子）の構造'!I$41</f>
        <v>21289</v>
      </c>
      <c r="C66" s="172"/>
      <c r="D66" s="172"/>
      <c r="E66" s="172">
        <f>'将来負担比率（分子）の構造'!J$41</f>
        <v>20343</v>
      </c>
      <c r="F66" s="172"/>
      <c r="G66" s="172"/>
      <c r="H66" s="172">
        <f>'将来負担比率（分子）の構造'!K$41</f>
        <v>19272</v>
      </c>
      <c r="I66" s="172"/>
      <c r="J66" s="172"/>
      <c r="K66" s="172">
        <f>'将来負担比率（分子）の構造'!L$41</f>
        <v>18014</v>
      </c>
      <c r="L66" s="172"/>
      <c r="M66" s="172"/>
      <c r="N66" s="172">
        <f>'将来負担比率（分子）の構造'!M$41</f>
        <v>16915</v>
      </c>
      <c r="O66" s="172"/>
      <c r="P66" s="172"/>
    </row>
    <row r="67" spans="1:16" x14ac:dyDescent="0.2">
      <c r="A67" s="172" t="s">
        <v>75</v>
      </c>
      <c r="B67" s="172" t="e">
        <f>NA()</f>
        <v>#N/A</v>
      </c>
      <c r="C67" s="172">
        <f>IF(ISNUMBER('将来負担比率（分子）の構造'!I$53), IF('将来負担比率（分子）の構造'!I$53 &lt; 0, 0, '将来負担比率（分子）の構造'!I$53), NA())</f>
        <v>488</v>
      </c>
      <c r="D67" s="172" t="e">
        <f>NA()</f>
        <v>#N/A</v>
      </c>
      <c r="E67" s="172" t="e">
        <f>NA()</f>
        <v>#N/A</v>
      </c>
      <c r="F67" s="172">
        <f>IF(ISNUMBER('将来負担比率（分子）の構造'!J$53), IF('将来負担比率（分子）の構造'!J$53 &lt; 0, 0, '将来負担比率（分子）の構造'!J$53), NA())</f>
        <v>15</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4490</v>
      </c>
      <c r="C72" s="176">
        <f>基金残高に係る経年分析!G55</f>
        <v>4096</v>
      </c>
      <c r="D72" s="176">
        <f>基金残高に係る経年分析!H55</f>
        <v>4314</v>
      </c>
    </row>
    <row r="73" spans="1:16" x14ac:dyDescent="0.2">
      <c r="A73" s="175" t="s">
        <v>78</v>
      </c>
      <c r="B73" s="176">
        <f>基金残高に係る経年分析!F56</f>
        <v>365</v>
      </c>
      <c r="C73" s="176">
        <f>基金残高に係る経年分析!G56</f>
        <v>366</v>
      </c>
      <c r="D73" s="176">
        <f>基金残高に係る経年分析!H56</f>
        <v>367</v>
      </c>
    </row>
    <row r="74" spans="1:16" x14ac:dyDescent="0.2">
      <c r="A74" s="175" t="s">
        <v>79</v>
      </c>
      <c r="B74" s="176">
        <f>基金残高に係る経年分析!F57</f>
        <v>6207</v>
      </c>
      <c r="C74" s="176">
        <f>基金残高に係る経年分析!G57</f>
        <v>6337</v>
      </c>
      <c r="D74" s="176">
        <f>基金残高に係る経年分析!H57</f>
        <v>6457</v>
      </c>
    </row>
  </sheetData>
  <sheetProtection algorithmName="SHA-512" hashValue="hAGr4+lCR5Xit1Ifz6oNnSYhMLQxWjP4ZJT+SVhboqmT5DrAuVFicTMzV01B2tRYN3u9HT59HsIMuqf16VqfmA==" saltValue="xGZNa4myCa1+H9da+JhvD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8" t="s">
        <v>214</v>
      </c>
      <c r="DI1" s="649"/>
      <c r="DJ1" s="649"/>
      <c r="DK1" s="649"/>
      <c r="DL1" s="649"/>
      <c r="DM1" s="649"/>
      <c r="DN1" s="650"/>
      <c r="DO1" s="212"/>
      <c r="DP1" s="648" t="s">
        <v>215</v>
      </c>
      <c r="DQ1" s="649"/>
      <c r="DR1" s="649"/>
      <c r="DS1" s="649"/>
      <c r="DT1" s="649"/>
      <c r="DU1" s="649"/>
      <c r="DV1" s="649"/>
      <c r="DW1" s="649"/>
      <c r="DX1" s="649"/>
      <c r="DY1" s="649"/>
      <c r="DZ1" s="649"/>
      <c r="EA1" s="649"/>
      <c r="EB1" s="649"/>
      <c r="EC1" s="650"/>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1" t="s">
        <v>217</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218</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44" t="s">
        <v>219</v>
      </c>
      <c r="CE3" s="645"/>
      <c r="CF3" s="645"/>
      <c r="CG3" s="645"/>
      <c r="CH3" s="645"/>
      <c r="CI3" s="645"/>
      <c r="CJ3" s="645"/>
      <c r="CK3" s="645"/>
      <c r="CL3" s="645"/>
      <c r="CM3" s="645"/>
      <c r="CN3" s="645"/>
      <c r="CO3" s="645"/>
      <c r="CP3" s="645"/>
      <c r="CQ3" s="645"/>
      <c r="CR3" s="645"/>
      <c r="CS3" s="645"/>
      <c r="CT3" s="645"/>
      <c r="CU3" s="645"/>
      <c r="CV3" s="645"/>
      <c r="CW3" s="645"/>
      <c r="CX3" s="645"/>
      <c r="CY3" s="645"/>
      <c r="CZ3" s="645"/>
      <c r="DA3" s="645"/>
      <c r="DB3" s="645"/>
      <c r="DC3" s="645"/>
      <c r="DD3" s="645"/>
      <c r="DE3" s="645"/>
      <c r="DF3" s="645"/>
      <c r="DG3" s="645"/>
      <c r="DH3" s="645"/>
      <c r="DI3" s="645"/>
      <c r="DJ3" s="645"/>
      <c r="DK3" s="645"/>
      <c r="DL3" s="645"/>
      <c r="DM3" s="645"/>
      <c r="DN3" s="645"/>
      <c r="DO3" s="645"/>
      <c r="DP3" s="645"/>
      <c r="DQ3" s="645"/>
      <c r="DR3" s="645"/>
      <c r="DS3" s="645"/>
      <c r="DT3" s="645"/>
      <c r="DU3" s="645"/>
      <c r="DV3" s="645"/>
      <c r="DW3" s="645"/>
      <c r="DX3" s="645"/>
      <c r="DY3" s="645"/>
      <c r="DZ3" s="645"/>
      <c r="EA3" s="645"/>
      <c r="EB3" s="645"/>
      <c r="EC3" s="646"/>
    </row>
    <row r="4" spans="2:143" ht="11.25" customHeight="1" x14ac:dyDescent="0.2">
      <c r="B4" s="641" t="s">
        <v>1</v>
      </c>
      <c r="C4" s="642"/>
      <c r="D4" s="642"/>
      <c r="E4" s="642"/>
      <c r="F4" s="642"/>
      <c r="G4" s="642"/>
      <c r="H4" s="642"/>
      <c r="I4" s="642"/>
      <c r="J4" s="642"/>
      <c r="K4" s="642"/>
      <c r="L4" s="642"/>
      <c r="M4" s="642"/>
      <c r="N4" s="642"/>
      <c r="O4" s="642"/>
      <c r="P4" s="642"/>
      <c r="Q4" s="643"/>
      <c r="R4" s="641" t="s">
        <v>220</v>
      </c>
      <c r="S4" s="642"/>
      <c r="T4" s="642"/>
      <c r="U4" s="642"/>
      <c r="V4" s="642"/>
      <c r="W4" s="642"/>
      <c r="X4" s="642"/>
      <c r="Y4" s="643"/>
      <c r="Z4" s="641" t="s">
        <v>221</v>
      </c>
      <c r="AA4" s="642"/>
      <c r="AB4" s="642"/>
      <c r="AC4" s="643"/>
      <c r="AD4" s="641" t="s">
        <v>222</v>
      </c>
      <c r="AE4" s="642"/>
      <c r="AF4" s="642"/>
      <c r="AG4" s="642"/>
      <c r="AH4" s="642"/>
      <c r="AI4" s="642"/>
      <c r="AJ4" s="642"/>
      <c r="AK4" s="643"/>
      <c r="AL4" s="641" t="s">
        <v>221</v>
      </c>
      <c r="AM4" s="642"/>
      <c r="AN4" s="642"/>
      <c r="AO4" s="643"/>
      <c r="AP4" s="647" t="s">
        <v>223</v>
      </c>
      <c r="AQ4" s="647"/>
      <c r="AR4" s="647"/>
      <c r="AS4" s="647"/>
      <c r="AT4" s="647"/>
      <c r="AU4" s="647"/>
      <c r="AV4" s="647"/>
      <c r="AW4" s="647"/>
      <c r="AX4" s="647"/>
      <c r="AY4" s="647"/>
      <c r="AZ4" s="647"/>
      <c r="BA4" s="647"/>
      <c r="BB4" s="647"/>
      <c r="BC4" s="647"/>
      <c r="BD4" s="647"/>
      <c r="BE4" s="647"/>
      <c r="BF4" s="647"/>
      <c r="BG4" s="647" t="s">
        <v>224</v>
      </c>
      <c r="BH4" s="647"/>
      <c r="BI4" s="647"/>
      <c r="BJ4" s="647"/>
      <c r="BK4" s="647"/>
      <c r="BL4" s="647"/>
      <c r="BM4" s="647"/>
      <c r="BN4" s="647"/>
      <c r="BO4" s="647" t="s">
        <v>221</v>
      </c>
      <c r="BP4" s="647"/>
      <c r="BQ4" s="647"/>
      <c r="BR4" s="647"/>
      <c r="BS4" s="647" t="s">
        <v>225</v>
      </c>
      <c r="BT4" s="647"/>
      <c r="BU4" s="647"/>
      <c r="BV4" s="647"/>
      <c r="BW4" s="647"/>
      <c r="BX4" s="647"/>
      <c r="BY4" s="647"/>
      <c r="BZ4" s="647"/>
      <c r="CA4" s="647"/>
      <c r="CB4" s="647"/>
      <c r="CD4" s="644" t="s">
        <v>226</v>
      </c>
      <c r="CE4" s="645"/>
      <c r="CF4" s="645"/>
      <c r="CG4" s="645"/>
      <c r="CH4" s="645"/>
      <c r="CI4" s="645"/>
      <c r="CJ4" s="645"/>
      <c r="CK4" s="645"/>
      <c r="CL4" s="645"/>
      <c r="CM4" s="645"/>
      <c r="CN4" s="645"/>
      <c r="CO4" s="645"/>
      <c r="CP4" s="645"/>
      <c r="CQ4" s="645"/>
      <c r="CR4" s="645"/>
      <c r="CS4" s="645"/>
      <c r="CT4" s="645"/>
      <c r="CU4" s="645"/>
      <c r="CV4" s="645"/>
      <c r="CW4" s="645"/>
      <c r="CX4" s="645"/>
      <c r="CY4" s="645"/>
      <c r="CZ4" s="645"/>
      <c r="DA4" s="645"/>
      <c r="DB4" s="645"/>
      <c r="DC4" s="645"/>
      <c r="DD4" s="645"/>
      <c r="DE4" s="645"/>
      <c r="DF4" s="645"/>
      <c r="DG4" s="645"/>
      <c r="DH4" s="645"/>
      <c r="DI4" s="645"/>
      <c r="DJ4" s="645"/>
      <c r="DK4" s="645"/>
      <c r="DL4" s="645"/>
      <c r="DM4" s="645"/>
      <c r="DN4" s="645"/>
      <c r="DO4" s="645"/>
      <c r="DP4" s="645"/>
      <c r="DQ4" s="645"/>
      <c r="DR4" s="645"/>
      <c r="DS4" s="645"/>
      <c r="DT4" s="645"/>
      <c r="DU4" s="645"/>
      <c r="DV4" s="645"/>
      <c r="DW4" s="645"/>
      <c r="DX4" s="645"/>
      <c r="DY4" s="645"/>
      <c r="DZ4" s="645"/>
      <c r="EA4" s="645"/>
      <c r="EB4" s="645"/>
      <c r="EC4" s="646"/>
    </row>
    <row r="5" spans="2:143" s="361" customFormat="1" ht="11.25" customHeight="1" x14ac:dyDescent="0.2">
      <c r="B5" s="663" t="s">
        <v>227</v>
      </c>
      <c r="C5" s="664"/>
      <c r="D5" s="664"/>
      <c r="E5" s="664"/>
      <c r="F5" s="664"/>
      <c r="G5" s="664"/>
      <c r="H5" s="664"/>
      <c r="I5" s="664"/>
      <c r="J5" s="664"/>
      <c r="K5" s="664"/>
      <c r="L5" s="664"/>
      <c r="M5" s="664"/>
      <c r="N5" s="664"/>
      <c r="O5" s="664"/>
      <c r="P5" s="664"/>
      <c r="Q5" s="665"/>
      <c r="R5" s="666">
        <v>1787679</v>
      </c>
      <c r="S5" s="667"/>
      <c r="T5" s="667"/>
      <c r="U5" s="667"/>
      <c r="V5" s="667"/>
      <c r="W5" s="667"/>
      <c r="X5" s="667"/>
      <c r="Y5" s="668"/>
      <c r="Z5" s="669">
        <v>10.199999999999999</v>
      </c>
      <c r="AA5" s="669"/>
      <c r="AB5" s="669"/>
      <c r="AC5" s="669"/>
      <c r="AD5" s="670">
        <v>1787679</v>
      </c>
      <c r="AE5" s="670"/>
      <c r="AF5" s="670"/>
      <c r="AG5" s="670"/>
      <c r="AH5" s="670"/>
      <c r="AI5" s="670"/>
      <c r="AJ5" s="670"/>
      <c r="AK5" s="670"/>
      <c r="AL5" s="671">
        <v>18.600000000000001</v>
      </c>
      <c r="AM5" s="672"/>
      <c r="AN5" s="672"/>
      <c r="AO5" s="673"/>
      <c r="AP5" s="663" t="s">
        <v>228</v>
      </c>
      <c r="AQ5" s="664"/>
      <c r="AR5" s="664"/>
      <c r="AS5" s="664"/>
      <c r="AT5" s="664"/>
      <c r="AU5" s="664"/>
      <c r="AV5" s="664"/>
      <c r="AW5" s="664"/>
      <c r="AX5" s="664"/>
      <c r="AY5" s="664"/>
      <c r="AZ5" s="664"/>
      <c r="BA5" s="664"/>
      <c r="BB5" s="664"/>
      <c r="BC5" s="664"/>
      <c r="BD5" s="664"/>
      <c r="BE5" s="664"/>
      <c r="BF5" s="665"/>
      <c r="BG5" s="655">
        <v>1787679</v>
      </c>
      <c r="BH5" s="656"/>
      <c r="BI5" s="656"/>
      <c r="BJ5" s="656"/>
      <c r="BK5" s="656"/>
      <c r="BL5" s="656"/>
      <c r="BM5" s="656"/>
      <c r="BN5" s="657"/>
      <c r="BO5" s="651">
        <v>100</v>
      </c>
      <c r="BP5" s="651"/>
      <c r="BQ5" s="651"/>
      <c r="BR5" s="651"/>
      <c r="BS5" s="658" t="s">
        <v>129</v>
      </c>
      <c r="BT5" s="658"/>
      <c r="BU5" s="658"/>
      <c r="BV5" s="658"/>
      <c r="BW5" s="658"/>
      <c r="BX5" s="658"/>
      <c r="BY5" s="658"/>
      <c r="BZ5" s="658"/>
      <c r="CA5" s="658"/>
      <c r="CB5" s="662"/>
      <c r="CD5" s="644" t="s">
        <v>223</v>
      </c>
      <c r="CE5" s="645"/>
      <c r="CF5" s="645"/>
      <c r="CG5" s="645"/>
      <c r="CH5" s="645"/>
      <c r="CI5" s="645"/>
      <c r="CJ5" s="645"/>
      <c r="CK5" s="645"/>
      <c r="CL5" s="645"/>
      <c r="CM5" s="645"/>
      <c r="CN5" s="645"/>
      <c r="CO5" s="645"/>
      <c r="CP5" s="645"/>
      <c r="CQ5" s="646"/>
      <c r="CR5" s="644" t="s">
        <v>229</v>
      </c>
      <c r="CS5" s="645"/>
      <c r="CT5" s="645"/>
      <c r="CU5" s="645"/>
      <c r="CV5" s="645"/>
      <c r="CW5" s="645"/>
      <c r="CX5" s="645"/>
      <c r="CY5" s="646"/>
      <c r="CZ5" s="644" t="s">
        <v>221</v>
      </c>
      <c r="DA5" s="645"/>
      <c r="DB5" s="645"/>
      <c r="DC5" s="646"/>
      <c r="DD5" s="644" t="s">
        <v>230</v>
      </c>
      <c r="DE5" s="645"/>
      <c r="DF5" s="645"/>
      <c r="DG5" s="645"/>
      <c r="DH5" s="645"/>
      <c r="DI5" s="645"/>
      <c r="DJ5" s="645"/>
      <c r="DK5" s="645"/>
      <c r="DL5" s="645"/>
      <c r="DM5" s="645"/>
      <c r="DN5" s="645"/>
      <c r="DO5" s="645"/>
      <c r="DP5" s="646"/>
      <c r="DQ5" s="644" t="s">
        <v>231</v>
      </c>
      <c r="DR5" s="645"/>
      <c r="DS5" s="645"/>
      <c r="DT5" s="645"/>
      <c r="DU5" s="645"/>
      <c r="DV5" s="645"/>
      <c r="DW5" s="645"/>
      <c r="DX5" s="645"/>
      <c r="DY5" s="645"/>
      <c r="DZ5" s="645"/>
      <c r="EA5" s="645"/>
      <c r="EB5" s="645"/>
      <c r="EC5" s="646"/>
    </row>
    <row r="6" spans="2:143" ht="11.25" customHeight="1" x14ac:dyDescent="0.2">
      <c r="B6" s="652" t="s">
        <v>232</v>
      </c>
      <c r="C6" s="653"/>
      <c r="D6" s="653"/>
      <c r="E6" s="653"/>
      <c r="F6" s="653"/>
      <c r="G6" s="653"/>
      <c r="H6" s="653"/>
      <c r="I6" s="653"/>
      <c r="J6" s="653"/>
      <c r="K6" s="653"/>
      <c r="L6" s="653"/>
      <c r="M6" s="653"/>
      <c r="N6" s="653"/>
      <c r="O6" s="653"/>
      <c r="P6" s="653"/>
      <c r="Q6" s="654"/>
      <c r="R6" s="655">
        <v>144949</v>
      </c>
      <c r="S6" s="656"/>
      <c r="T6" s="656"/>
      <c r="U6" s="656"/>
      <c r="V6" s="656"/>
      <c r="W6" s="656"/>
      <c r="X6" s="656"/>
      <c r="Y6" s="657"/>
      <c r="Z6" s="651">
        <v>0.8</v>
      </c>
      <c r="AA6" s="651"/>
      <c r="AB6" s="651"/>
      <c r="AC6" s="651"/>
      <c r="AD6" s="658">
        <v>144949</v>
      </c>
      <c r="AE6" s="658"/>
      <c r="AF6" s="658"/>
      <c r="AG6" s="658"/>
      <c r="AH6" s="658"/>
      <c r="AI6" s="658"/>
      <c r="AJ6" s="658"/>
      <c r="AK6" s="658"/>
      <c r="AL6" s="659">
        <v>1.5</v>
      </c>
      <c r="AM6" s="660"/>
      <c r="AN6" s="660"/>
      <c r="AO6" s="661"/>
      <c r="AP6" s="652" t="s">
        <v>233</v>
      </c>
      <c r="AQ6" s="653"/>
      <c r="AR6" s="653"/>
      <c r="AS6" s="653"/>
      <c r="AT6" s="653"/>
      <c r="AU6" s="653"/>
      <c r="AV6" s="653"/>
      <c r="AW6" s="653"/>
      <c r="AX6" s="653"/>
      <c r="AY6" s="653"/>
      <c r="AZ6" s="653"/>
      <c r="BA6" s="653"/>
      <c r="BB6" s="653"/>
      <c r="BC6" s="653"/>
      <c r="BD6" s="653"/>
      <c r="BE6" s="653"/>
      <c r="BF6" s="654"/>
      <c r="BG6" s="655">
        <v>1787679</v>
      </c>
      <c r="BH6" s="656"/>
      <c r="BI6" s="656"/>
      <c r="BJ6" s="656"/>
      <c r="BK6" s="656"/>
      <c r="BL6" s="656"/>
      <c r="BM6" s="656"/>
      <c r="BN6" s="657"/>
      <c r="BO6" s="651">
        <v>100</v>
      </c>
      <c r="BP6" s="651"/>
      <c r="BQ6" s="651"/>
      <c r="BR6" s="651"/>
      <c r="BS6" s="658" t="s">
        <v>129</v>
      </c>
      <c r="BT6" s="658"/>
      <c r="BU6" s="658"/>
      <c r="BV6" s="658"/>
      <c r="BW6" s="658"/>
      <c r="BX6" s="658"/>
      <c r="BY6" s="658"/>
      <c r="BZ6" s="658"/>
      <c r="CA6" s="658"/>
      <c r="CB6" s="662"/>
      <c r="CD6" s="676" t="s">
        <v>234</v>
      </c>
      <c r="CE6" s="677"/>
      <c r="CF6" s="677"/>
      <c r="CG6" s="677"/>
      <c r="CH6" s="677"/>
      <c r="CI6" s="677"/>
      <c r="CJ6" s="677"/>
      <c r="CK6" s="677"/>
      <c r="CL6" s="677"/>
      <c r="CM6" s="677"/>
      <c r="CN6" s="677"/>
      <c r="CO6" s="677"/>
      <c r="CP6" s="677"/>
      <c r="CQ6" s="678"/>
      <c r="CR6" s="655">
        <v>81934</v>
      </c>
      <c r="CS6" s="656"/>
      <c r="CT6" s="656"/>
      <c r="CU6" s="656"/>
      <c r="CV6" s="656"/>
      <c r="CW6" s="656"/>
      <c r="CX6" s="656"/>
      <c r="CY6" s="657"/>
      <c r="CZ6" s="671">
        <v>0.5</v>
      </c>
      <c r="DA6" s="672"/>
      <c r="DB6" s="672"/>
      <c r="DC6" s="679"/>
      <c r="DD6" s="674" t="s">
        <v>129</v>
      </c>
      <c r="DE6" s="656"/>
      <c r="DF6" s="656"/>
      <c r="DG6" s="656"/>
      <c r="DH6" s="656"/>
      <c r="DI6" s="656"/>
      <c r="DJ6" s="656"/>
      <c r="DK6" s="656"/>
      <c r="DL6" s="656"/>
      <c r="DM6" s="656"/>
      <c r="DN6" s="656"/>
      <c r="DO6" s="656"/>
      <c r="DP6" s="657"/>
      <c r="DQ6" s="674">
        <v>81931</v>
      </c>
      <c r="DR6" s="656"/>
      <c r="DS6" s="656"/>
      <c r="DT6" s="656"/>
      <c r="DU6" s="656"/>
      <c r="DV6" s="656"/>
      <c r="DW6" s="656"/>
      <c r="DX6" s="656"/>
      <c r="DY6" s="656"/>
      <c r="DZ6" s="656"/>
      <c r="EA6" s="656"/>
      <c r="EB6" s="656"/>
      <c r="EC6" s="675"/>
    </row>
    <row r="7" spans="2:143" ht="11.25" customHeight="1" x14ac:dyDescent="0.2">
      <c r="B7" s="652" t="s">
        <v>235</v>
      </c>
      <c r="C7" s="653"/>
      <c r="D7" s="653"/>
      <c r="E7" s="653"/>
      <c r="F7" s="653"/>
      <c r="G7" s="653"/>
      <c r="H7" s="653"/>
      <c r="I7" s="653"/>
      <c r="J7" s="653"/>
      <c r="K7" s="653"/>
      <c r="L7" s="653"/>
      <c r="M7" s="653"/>
      <c r="N7" s="653"/>
      <c r="O7" s="653"/>
      <c r="P7" s="653"/>
      <c r="Q7" s="654"/>
      <c r="R7" s="655">
        <v>2384</v>
      </c>
      <c r="S7" s="656"/>
      <c r="T7" s="656"/>
      <c r="U7" s="656"/>
      <c r="V7" s="656"/>
      <c r="W7" s="656"/>
      <c r="X7" s="656"/>
      <c r="Y7" s="657"/>
      <c r="Z7" s="651">
        <v>0</v>
      </c>
      <c r="AA7" s="651"/>
      <c r="AB7" s="651"/>
      <c r="AC7" s="651"/>
      <c r="AD7" s="658">
        <v>2384</v>
      </c>
      <c r="AE7" s="658"/>
      <c r="AF7" s="658"/>
      <c r="AG7" s="658"/>
      <c r="AH7" s="658"/>
      <c r="AI7" s="658"/>
      <c r="AJ7" s="658"/>
      <c r="AK7" s="658"/>
      <c r="AL7" s="659">
        <v>0</v>
      </c>
      <c r="AM7" s="660"/>
      <c r="AN7" s="660"/>
      <c r="AO7" s="661"/>
      <c r="AP7" s="652" t="s">
        <v>236</v>
      </c>
      <c r="AQ7" s="653"/>
      <c r="AR7" s="653"/>
      <c r="AS7" s="653"/>
      <c r="AT7" s="653"/>
      <c r="AU7" s="653"/>
      <c r="AV7" s="653"/>
      <c r="AW7" s="653"/>
      <c r="AX7" s="653"/>
      <c r="AY7" s="653"/>
      <c r="AZ7" s="653"/>
      <c r="BA7" s="653"/>
      <c r="BB7" s="653"/>
      <c r="BC7" s="653"/>
      <c r="BD7" s="653"/>
      <c r="BE7" s="653"/>
      <c r="BF7" s="654"/>
      <c r="BG7" s="655">
        <v>743686</v>
      </c>
      <c r="BH7" s="656"/>
      <c r="BI7" s="656"/>
      <c r="BJ7" s="656"/>
      <c r="BK7" s="656"/>
      <c r="BL7" s="656"/>
      <c r="BM7" s="656"/>
      <c r="BN7" s="657"/>
      <c r="BO7" s="651">
        <v>41.6</v>
      </c>
      <c r="BP7" s="651"/>
      <c r="BQ7" s="651"/>
      <c r="BR7" s="651"/>
      <c r="BS7" s="658" t="s">
        <v>129</v>
      </c>
      <c r="BT7" s="658"/>
      <c r="BU7" s="658"/>
      <c r="BV7" s="658"/>
      <c r="BW7" s="658"/>
      <c r="BX7" s="658"/>
      <c r="BY7" s="658"/>
      <c r="BZ7" s="658"/>
      <c r="CA7" s="658"/>
      <c r="CB7" s="662"/>
      <c r="CD7" s="680" t="s">
        <v>237</v>
      </c>
      <c r="CE7" s="681"/>
      <c r="CF7" s="681"/>
      <c r="CG7" s="681"/>
      <c r="CH7" s="681"/>
      <c r="CI7" s="681"/>
      <c r="CJ7" s="681"/>
      <c r="CK7" s="681"/>
      <c r="CL7" s="681"/>
      <c r="CM7" s="681"/>
      <c r="CN7" s="681"/>
      <c r="CO7" s="681"/>
      <c r="CP7" s="681"/>
      <c r="CQ7" s="682"/>
      <c r="CR7" s="655">
        <v>2697312</v>
      </c>
      <c r="CS7" s="656"/>
      <c r="CT7" s="656"/>
      <c r="CU7" s="656"/>
      <c r="CV7" s="656"/>
      <c r="CW7" s="656"/>
      <c r="CX7" s="656"/>
      <c r="CY7" s="657"/>
      <c r="CZ7" s="651">
        <v>16.3</v>
      </c>
      <c r="DA7" s="651"/>
      <c r="DB7" s="651"/>
      <c r="DC7" s="651"/>
      <c r="DD7" s="674">
        <v>87921</v>
      </c>
      <c r="DE7" s="656"/>
      <c r="DF7" s="656"/>
      <c r="DG7" s="656"/>
      <c r="DH7" s="656"/>
      <c r="DI7" s="656"/>
      <c r="DJ7" s="656"/>
      <c r="DK7" s="656"/>
      <c r="DL7" s="656"/>
      <c r="DM7" s="656"/>
      <c r="DN7" s="656"/>
      <c r="DO7" s="656"/>
      <c r="DP7" s="657"/>
      <c r="DQ7" s="674">
        <v>1765772</v>
      </c>
      <c r="DR7" s="656"/>
      <c r="DS7" s="656"/>
      <c r="DT7" s="656"/>
      <c r="DU7" s="656"/>
      <c r="DV7" s="656"/>
      <c r="DW7" s="656"/>
      <c r="DX7" s="656"/>
      <c r="DY7" s="656"/>
      <c r="DZ7" s="656"/>
      <c r="EA7" s="656"/>
      <c r="EB7" s="656"/>
      <c r="EC7" s="675"/>
    </row>
    <row r="8" spans="2:143" ht="11.25" customHeight="1" x14ac:dyDescent="0.2">
      <c r="B8" s="652" t="s">
        <v>238</v>
      </c>
      <c r="C8" s="653"/>
      <c r="D8" s="653"/>
      <c r="E8" s="653"/>
      <c r="F8" s="653"/>
      <c r="G8" s="653"/>
      <c r="H8" s="653"/>
      <c r="I8" s="653"/>
      <c r="J8" s="653"/>
      <c r="K8" s="653"/>
      <c r="L8" s="653"/>
      <c r="M8" s="653"/>
      <c r="N8" s="653"/>
      <c r="O8" s="653"/>
      <c r="P8" s="653"/>
      <c r="Q8" s="654"/>
      <c r="R8" s="655">
        <v>10779</v>
      </c>
      <c r="S8" s="656"/>
      <c r="T8" s="656"/>
      <c r="U8" s="656"/>
      <c r="V8" s="656"/>
      <c r="W8" s="656"/>
      <c r="X8" s="656"/>
      <c r="Y8" s="657"/>
      <c r="Z8" s="651">
        <v>0.1</v>
      </c>
      <c r="AA8" s="651"/>
      <c r="AB8" s="651"/>
      <c r="AC8" s="651"/>
      <c r="AD8" s="658">
        <v>10779</v>
      </c>
      <c r="AE8" s="658"/>
      <c r="AF8" s="658"/>
      <c r="AG8" s="658"/>
      <c r="AH8" s="658"/>
      <c r="AI8" s="658"/>
      <c r="AJ8" s="658"/>
      <c r="AK8" s="658"/>
      <c r="AL8" s="659">
        <v>0.1</v>
      </c>
      <c r="AM8" s="660"/>
      <c r="AN8" s="660"/>
      <c r="AO8" s="661"/>
      <c r="AP8" s="652" t="s">
        <v>239</v>
      </c>
      <c r="AQ8" s="653"/>
      <c r="AR8" s="653"/>
      <c r="AS8" s="653"/>
      <c r="AT8" s="653"/>
      <c r="AU8" s="653"/>
      <c r="AV8" s="653"/>
      <c r="AW8" s="653"/>
      <c r="AX8" s="653"/>
      <c r="AY8" s="653"/>
      <c r="AZ8" s="653"/>
      <c r="BA8" s="653"/>
      <c r="BB8" s="653"/>
      <c r="BC8" s="653"/>
      <c r="BD8" s="653"/>
      <c r="BE8" s="653"/>
      <c r="BF8" s="654"/>
      <c r="BG8" s="655">
        <v>29883</v>
      </c>
      <c r="BH8" s="656"/>
      <c r="BI8" s="656"/>
      <c r="BJ8" s="656"/>
      <c r="BK8" s="656"/>
      <c r="BL8" s="656"/>
      <c r="BM8" s="656"/>
      <c r="BN8" s="657"/>
      <c r="BO8" s="651">
        <v>1.7</v>
      </c>
      <c r="BP8" s="651"/>
      <c r="BQ8" s="651"/>
      <c r="BR8" s="651"/>
      <c r="BS8" s="658" t="s">
        <v>129</v>
      </c>
      <c r="BT8" s="658"/>
      <c r="BU8" s="658"/>
      <c r="BV8" s="658"/>
      <c r="BW8" s="658"/>
      <c r="BX8" s="658"/>
      <c r="BY8" s="658"/>
      <c r="BZ8" s="658"/>
      <c r="CA8" s="658"/>
      <c r="CB8" s="662"/>
      <c r="CD8" s="680" t="s">
        <v>240</v>
      </c>
      <c r="CE8" s="681"/>
      <c r="CF8" s="681"/>
      <c r="CG8" s="681"/>
      <c r="CH8" s="681"/>
      <c r="CI8" s="681"/>
      <c r="CJ8" s="681"/>
      <c r="CK8" s="681"/>
      <c r="CL8" s="681"/>
      <c r="CM8" s="681"/>
      <c r="CN8" s="681"/>
      <c r="CO8" s="681"/>
      <c r="CP8" s="681"/>
      <c r="CQ8" s="682"/>
      <c r="CR8" s="655">
        <v>4354936</v>
      </c>
      <c r="CS8" s="656"/>
      <c r="CT8" s="656"/>
      <c r="CU8" s="656"/>
      <c r="CV8" s="656"/>
      <c r="CW8" s="656"/>
      <c r="CX8" s="656"/>
      <c r="CY8" s="657"/>
      <c r="CZ8" s="651">
        <v>26.3</v>
      </c>
      <c r="DA8" s="651"/>
      <c r="DB8" s="651"/>
      <c r="DC8" s="651"/>
      <c r="DD8" s="674">
        <v>18747</v>
      </c>
      <c r="DE8" s="656"/>
      <c r="DF8" s="656"/>
      <c r="DG8" s="656"/>
      <c r="DH8" s="656"/>
      <c r="DI8" s="656"/>
      <c r="DJ8" s="656"/>
      <c r="DK8" s="656"/>
      <c r="DL8" s="656"/>
      <c r="DM8" s="656"/>
      <c r="DN8" s="656"/>
      <c r="DO8" s="656"/>
      <c r="DP8" s="657"/>
      <c r="DQ8" s="674">
        <v>2428089</v>
      </c>
      <c r="DR8" s="656"/>
      <c r="DS8" s="656"/>
      <c r="DT8" s="656"/>
      <c r="DU8" s="656"/>
      <c r="DV8" s="656"/>
      <c r="DW8" s="656"/>
      <c r="DX8" s="656"/>
      <c r="DY8" s="656"/>
      <c r="DZ8" s="656"/>
      <c r="EA8" s="656"/>
      <c r="EB8" s="656"/>
      <c r="EC8" s="675"/>
    </row>
    <row r="9" spans="2:143" ht="11.25" customHeight="1" x14ac:dyDescent="0.2">
      <c r="B9" s="652" t="s">
        <v>241</v>
      </c>
      <c r="C9" s="653"/>
      <c r="D9" s="653"/>
      <c r="E9" s="653"/>
      <c r="F9" s="653"/>
      <c r="G9" s="653"/>
      <c r="H9" s="653"/>
      <c r="I9" s="653"/>
      <c r="J9" s="653"/>
      <c r="K9" s="653"/>
      <c r="L9" s="653"/>
      <c r="M9" s="653"/>
      <c r="N9" s="653"/>
      <c r="O9" s="653"/>
      <c r="P9" s="653"/>
      <c r="Q9" s="654"/>
      <c r="R9" s="655">
        <v>13405</v>
      </c>
      <c r="S9" s="656"/>
      <c r="T9" s="656"/>
      <c r="U9" s="656"/>
      <c r="V9" s="656"/>
      <c r="W9" s="656"/>
      <c r="X9" s="656"/>
      <c r="Y9" s="657"/>
      <c r="Z9" s="651">
        <v>0.1</v>
      </c>
      <c r="AA9" s="651"/>
      <c r="AB9" s="651"/>
      <c r="AC9" s="651"/>
      <c r="AD9" s="658">
        <v>13405</v>
      </c>
      <c r="AE9" s="658"/>
      <c r="AF9" s="658"/>
      <c r="AG9" s="658"/>
      <c r="AH9" s="658"/>
      <c r="AI9" s="658"/>
      <c r="AJ9" s="658"/>
      <c r="AK9" s="658"/>
      <c r="AL9" s="659">
        <v>0.1</v>
      </c>
      <c r="AM9" s="660"/>
      <c r="AN9" s="660"/>
      <c r="AO9" s="661"/>
      <c r="AP9" s="652" t="s">
        <v>242</v>
      </c>
      <c r="AQ9" s="653"/>
      <c r="AR9" s="653"/>
      <c r="AS9" s="653"/>
      <c r="AT9" s="653"/>
      <c r="AU9" s="653"/>
      <c r="AV9" s="653"/>
      <c r="AW9" s="653"/>
      <c r="AX9" s="653"/>
      <c r="AY9" s="653"/>
      <c r="AZ9" s="653"/>
      <c r="BA9" s="653"/>
      <c r="BB9" s="653"/>
      <c r="BC9" s="653"/>
      <c r="BD9" s="653"/>
      <c r="BE9" s="653"/>
      <c r="BF9" s="654"/>
      <c r="BG9" s="655">
        <v>646220</v>
      </c>
      <c r="BH9" s="656"/>
      <c r="BI9" s="656"/>
      <c r="BJ9" s="656"/>
      <c r="BK9" s="656"/>
      <c r="BL9" s="656"/>
      <c r="BM9" s="656"/>
      <c r="BN9" s="657"/>
      <c r="BO9" s="651">
        <v>36.1</v>
      </c>
      <c r="BP9" s="651"/>
      <c r="BQ9" s="651"/>
      <c r="BR9" s="651"/>
      <c r="BS9" s="658" t="s">
        <v>129</v>
      </c>
      <c r="BT9" s="658"/>
      <c r="BU9" s="658"/>
      <c r="BV9" s="658"/>
      <c r="BW9" s="658"/>
      <c r="BX9" s="658"/>
      <c r="BY9" s="658"/>
      <c r="BZ9" s="658"/>
      <c r="CA9" s="658"/>
      <c r="CB9" s="662"/>
      <c r="CD9" s="680" t="s">
        <v>243</v>
      </c>
      <c r="CE9" s="681"/>
      <c r="CF9" s="681"/>
      <c r="CG9" s="681"/>
      <c r="CH9" s="681"/>
      <c r="CI9" s="681"/>
      <c r="CJ9" s="681"/>
      <c r="CK9" s="681"/>
      <c r="CL9" s="681"/>
      <c r="CM9" s="681"/>
      <c r="CN9" s="681"/>
      <c r="CO9" s="681"/>
      <c r="CP9" s="681"/>
      <c r="CQ9" s="682"/>
      <c r="CR9" s="655">
        <v>1630219</v>
      </c>
      <c r="CS9" s="656"/>
      <c r="CT9" s="656"/>
      <c r="CU9" s="656"/>
      <c r="CV9" s="656"/>
      <c r="CW9" s="656"/>
      <c r="CX9" s="656"/>
      <c r="CY9" s="657"/>
      <c r="CZ9" s="651">
        <v>9.8000000000000007</v>
      </c>
      <c r="DA9" s="651"/>
      <c r="DB9" s="651"/>
      <c r="DC9" s="651"/>
      <c r="DD9" s="674">
        <v>10140</v>
      </c>
      <c r="DE9" s="656"/>
      <c r="DF9" s="656"/>
      <c r="DG9" s="656"/>
      <c r="DH9" s="656"/>
      <c r="DI9" s="656"/>
      <c r="DJ9" s="656"/>
      <c r="DK9" s="656"/>
      <c r="DL9" s="656"/>
      <c r="DM9" s="656"/>
      <c r="DN9" s="656"/>
      <c r="DO9" s="656"/>
      <c r="DP9" s="657"/>
      <c r="DQ9" s="674">
        <v>1175539</v>
      </c>
      <c r="DR9" s="656"/>
      <c r="DS9" s="656"/>
      <c r="DT9" s="656"/>
      <c r="DU9" s="656"/>
      <c r="DV9" s="656"/>
      <c r="DW9" s="656"/>
      <c r="DX9" s="656"/>
      <c r="DY9" s="656"/>
      <c r="DZ9" s="656"/>
      <c r="EA9" s="656"/>
      <c r="EB9" s="656"/>
      <c r="EC9" s="675"/>
    </row>
    <row r="10" spans="2:143" ht="11.25" customHeight="1" x14ac:dyDescent="0.2">
      <c r="B10" s="652" t="s">
        <v>244</v>
      </c>
      <c r="C10" s="653"/>
      <c r="D10" s="653"/>
      <c r="E10" s="653"/>
      <c r="F10" s="653"/>
      <c r="G10" s="653"/>
      <c r="H10" s="653"/>
      <c r="I10" s="653"/>
      <c r="J10" s="653"/>
      <c r="K10" s="653"/>
      <c r="L10" s="653"/>
      <c r="M10" s="653"/>
      <c r="N10" s="653"/>
      <c r="O10" s="653"/>
      <c r="P10" s="653"/>
      <c r="Q10" s="654"/>
      <c r="R10" s="655" t="s">
        <v>129</v>
      </c>
      <c r="S10" s="656"/>
      <c r="T10" s="656"/>
      <c r="U10" s="656"/>
      <c r="V10" s="656"/>
      <c r="W10" s="656"/>
      <c r="X10" s="656"/>
      <c r="Y10" s="657"/>
      <c r="Z10" s="651" t="s">
        <v>129</v>
      </c>
      <c r="AA10" s="651"/>
      <c r="AB10" s="651"/>
      <c r="AC10" s="651"/>
      <c r="AD10" s="658" t="s">
        <v>129</v>
      </c>
      <c r="AE10" s="658"/>
      <c r="AF10" s="658"/>
      <c r="AG10" s="658"/>
      <c r="AH10" s="658"/>
      <c r="AI10" s="658"/>
      <c r="AJ10" s="658"/>
      <c r="AK10" s="658"/>
      <c r="AL10" s="659" t="s">
        <v>129</v>
      </c>
      <c r="AM10" s="660"/>
      <c r="AN10" s="660"/>
      <c r="AO10" s="661"/>
      <c r="AP10" s="652" t="s">
        <v>245</v>
      </c>
      <c r="AQ10" s="653"/>
      <c r="AR10" s="653"/>
      <c r="AS10" s="653"/>
      <c r="AT10" s="653"/>
      <c r="AU10" s="653"/>
      <c r="AV10" s="653"/>
      <c r="AW10" s="653"/>
      <c r="AX10" s="653"/>
      <c r="AY10" s="653"/>
      <c r="AZ10" s="653"/>
      <c r="BA10" s="653"/>
      <c r="BB10" s="653"/>
      <c r="BC10" s="653"/>
      <c r="BD10" s="653"/>
      <c r="BE10" s="653"/>
      <c r="BF10" s="654"/>
      <c r="BG10" s="655">
        <v>39309</v>
      </c>
      <c r="BH10" s="656"/>
      <c r="BI10" s="656"/>
      <c r="BJ10" s="656"/>
      <c r="BK10" s="656"/>
      <c r="BL10" s="656"/>
      <c r="BM10" s="656"/>
      <c r="BN10" s="657"/>
      <c r="BO10" s="651">
        <v>2.2000000000000002</v>
      </c>
      <c r="BP10" s="651"/>
      <c r="BQ10" s="651"/>
      <c r="BR10" s="651"/>
      <c r="BS10" s="658" t="s">
        <v>129</v>
      </c>
      <c r="BT10" s="658"/>
      <c r="BU10" s="658"/>
      <c r="BV10" s="658"/>
      <c r="BW10" s="658"/>
      <c r="BX10" s="658"/>
      <c r="BY10" s="658"/>
      <c r="BZ10" s="658"/>
      <c r="CA10" s="658"/>
      <c r="CB10" s="662"/>
      <c r="CD10" s="680" t="s">
        <v>246</v>
      </c>
      <c r="CE10" s="681"/>
      <c r="CF10" s="681"/>
      <c r="CG10" s="681"/>
      <c r="CH10" s="681"/>
      <c r="CI10" s="681"/>
      <c r="CJ10" s="681"/>
      <c r="CK10" s="681"/>
      <c r="CL10" s="681"/>
      <c r="CM10" s="681"/>
      <c r="CN10" s="681"/>
      <c r="CO10" s="681"/>
      <c r="CP10" s="681"/>
      <c r="CQ10" s="682"/>
      <c r="CR10" s="655" t="s">
        <v>129</v>
      </c>
      <c r="CS10" s="656"/>
      <c r="CT10" s="656"/>
      <c r="CU10" s="656"/>
      <c r="CV10" s="656"/>
      <c r="CW10" s="656"/>
      <c r="CX10" s="656"/>
      <c r="CY10" s="657"/>
      <c r="CZ10" s="651" t="s">
        <v>129</v>
      </c>
      <c r="DA10" s="651"/>
      <c r="DB10" s="651"/>
      <c r="DC10" s="651"/>
      <c r="DD10" s="674" t="s">
        <v>129</v>
      </c>
      <c r="DE10" s="656"/>
      <c r="DF10" s="656"/>
      <c r="DG10" s="656"/>
      <c r="DH10" s="656"/>
      <c r="DI10" s="656"/>
      <c r="DJ10" s="656"/>
      <c r="DK10" s="656"/>
      <c r="DL10" s="656"/>
      <c r="DM10" s="656"/>
      <c r="DN10" s="656"/>
      <c r="DO10" s="656"/>
      <c r="DP10" s="657"/>
      <c r="DQ10" s="674" t="s">
        <v>129</v>
      </c>
      <c r="DR10" s="656"/>
      <c r="DS10" s="656"/>
      <c r="DT10" s="656"/>
      <c r="DU10" s="656"/>
      <c r="DV10" s="656"/>
      <c r="DW10" s="656"/>
      <c r="DX10" s="656"/>
      <c r="DY10" s="656"/>
      <c r="DZ10" s="656"/>
      <c r="EA10" s="656"/>
      <c r="EB10" s="656"/>
      <c r="EC10" s="675"/>
    </row>
    <row r="11" spans="2:143" ht="11.25" customHeight="1" x14ac:dyDescent="0.2">
      <c r="B11" s="652" t="s">
        <v>247</v>
      </c>
      <c r="C11" s="653"/>
      <c r="D11" s="653"/>
      <c r="E11" s="653"/>
      <c r="F11" s="653"/>
      <c r="G11" s="653"/>
      <c r="H11" s="653"/>
      <c r="I11" s="653"/>
      <c r="J11" s="653"/>
      <c r="K11" s="653"/>
      <c r="L11" s="653"/>
      <c r="M11" s="653"/>
      <c r="N11" s="653"/>
      <c r="O11" s="653"/>
      <c r="P11" s="653"/>
      <c r="Q11" s="654"/>
      <c r="R11" s="655">
        <v>476666</v>
      </c>
      <c r="S11" s="656"/>
      <c r="T11" s="656"/>
      <c r="U11" s="656"/>
      <c r="V11" s="656"/>
      <c r="W11" s="656"/>
      <c r="X11" s="656"/>
      <c r="Y11" s="657"/>
      <c r="Z11" s="659">
        <v>2.7</v>
      </c>
      <c r="AA11" s="660"/>
      <c r="AB11" s="660"/>
      <c r="AC11" s="683"/>
      <c r="AD11" s="674">
        <v>476666</v>
      </c>
      <c r="AE11" s="656"/>
      <c r="AF11" s="656"/>
      <c r="AG11" s="656"/>
      <c r="AH11" s="656"/>
      <c r="AI11" s="656"/>
      <c r="AJ11" s="656"/>
      <c r="AK11" s="657"/>
      <c r="AL11" s="659">
        <v>4.9000000000000004</v>
      </c>
      <c r="AM11" s="660"/>
      <c r="AN11" s="660"/>
      <c r="AO11" s="661"/>
      <c r="AP11" s="652" t="s">
        <v>248</v>
      </c>
      <c r="AQ11" s="653"/>
      <c r="AR11" s="653"/>
      <c r="AS11" s="653"/>
      <c r="AT11" s="653"/>
      <c r="AU11" s="653"/>
      <c r="AV11" s="653"/>
      <c r="AW11" s="653"/>
      <c r="AX11" s="653"/>
      <c r="AY11" s="653"/>
      <c r="AZ11" s="653"/>
      <c r="BA11" s="653"/>
      <c r="BB11" s="653"/>
      <c r="BC11" s="653"/>
      <c r="BD11" s="653"/>
      <c r="BE11" s="653"/>
      <c r="BF11" s="654"/>
      <c r="BG11" s="655">
        <v>28274</v>
      </c>
      <c r="BH11" s="656"/>
      <c r="BI11" s="656"/>
      <c r="BJ11" s="656"/>
      <c r="BK11" s="656"/>
      <c r="BL11" s="656"/>
      <c r="BM11" s="656"/>
      <c r="BN11" s="657"/>
      <c r="BO11" s="651">
        <v>1.6</v>
      </c>
      <c r="BP11" s="651"/>
      <c r="BQ11" s="651"/>
      <c r="BR11" s="651"/>
      <c r="BS11" s="658" t="s">
        <v>129</v>
      </c>
      <c r="BT11" s="658"/>
      <c r="BU11" s="658"/>
      <c r="BV11" s="658"/>
      <c r="BW11" s="658"/>
      <c r="BX11" s="658"/>
      <c r="BY11" s="658"/>
      <c r="BZ11" s="658"/>
      <c r="CA11" s="658"/>
      <c r="CB11" s="662"/>
      <c r="CD11" s="680" t="s">
        <v>249</v>
      </c>
      <c r="CE11" s="681"/>
      <c r="CF11" s="681"/>
      <c r="CG11" s="681"/>
      <c r="CH11" s="681"/>
      <c r="CI11" s="681"/>
      <c r="CJ11" s="681"/>
      <c r="CK11" s="681"/>
      <c r="CL11" s="681"/>
      <c r="CM11" s="681"/>
      <c r="CN11" s="681"/>
      <c r="CO11" s="681"/>
      <c r="CP11" s="681"/>
      <c r="CQ11" s="682"/>
      <c r="CR11" s="655">
        <v>1824695</v>
      </c>
      <c r="CS11" s="656"/>
      <c r="CT11" s="656"/>
      <c r="CU11" s="656"/>
      <c r="CV11" s="656"/>
      <c r="CW11" s="656"/>
      <c r="CX11" s="656"/>
      <c r="CY11" s="657"/>
      <c r="CZ11" s="651">
        <v>11</v>
      </c>
      <c r="DA11" s="651"/>
      <c r="DB11" s="651"/>
      <c r="DC11" s="651"/>
      <c r="DD11" s="674">
        <v>1078050</v>
      </c>
      <c r="DE11" s="656"/>
      <c r="DF11" s="656"/>
      <c r="DG11" s="656"/>
      <c r="DH11" s="656"/>
      <c r="DI11" s="656"/>
      <c r="DJ11" s="656"/>
      <c r="DK11" s="656"/>
      <c r="DL11" s="656"/>
      <c r="DM11" s="656"/>
      <c r="DN11" s="656"/>
      <c r="DO11" s="656"/>
      <c r="DP11" s="657"/>
      <c r="DQ11" s="674">
        <v>661307</v>
      </c>
      <c r="DR11" s="656"/>
      <c r="DS11" s="656"/>
      <c r="DT11" s="656"/>
      <c r="DU11" s="656"/>
      <c r="DV11" s="656"/>
      <c r="DW11" s="656"/>
      <c r="DX11" s="656"/>
      <c r="DY11" s="656"/>
      <c r="DZ11" s="656"/>
      <c r="EA11" s="656"/>
      <c r="EB11" s="656"/>
      <c r="EC11" s="675"/>
    </row>
    <row r="12" spans="2:143" ht="11.25" customHeight="1" x14ac:dyDescent="0.2">
      <c r="B12" s="652" t="s">
        <v>250</v>
      </c>
      <c r="C12" s="653"/>
      <c r="D12" s="653"/>
      <c r="E12" s="653"/>
      <c r="F12" s="653"/>
      <c r="G12" s="653"/>
      <c r="H12" s="653"/>
      <c r="I12" s="653"/>
      <c r="J12" s="653"/>
      <c r="K12" s="653"/>
      <c r="L12" s="653"/>
      <c r="M12" s="653"/>
      <c r="N12" s="653"/>
      <c r="O12" s="653"/>
      <c r="P12" s="653"/>
      <c r="Q12" s="654"/>
      <c r="R12" s="655" t="s">
        <v>129</v>
      </c>
      <c r="S12" s="656"/>
      <c r="T12" s="656"/>
      <c r="U12" s="656"/>
      <c r="V12" s="656"/>
      <c r="W12" s="656"/>
      <c r="X12" s="656"/>
      <c r="Y12" s="657"/>
      <c r="Z12" s="651" t="s">
        <v>129</v>
      </c>
      <c r="AA12" s="651"/>
      <c r="AB12" s="651"/>
      <c r="AC12" s="651"/>
      <c r="AD12" s="658" t="s">
        <v>129</v>
      </c>
      <c r="AE12" s="658"/>
      <c r="AF12" s="658"/>
      <c r="AG12" s="658"/>
      <c r="AH12" s="658"/>
      <c r="AI12" s="658"/>
      <c r="AJ12" s="658"/>
      <c r="AK12" s="658"/>
      <c r="AL12" s="659" t="s">
        <v>129</v>
      </c>
      <c r="AM12" s="660"/>
      <c r="AN12" s="660"/>
      <c r="AO12" s="661"/>
      <c r="AP12" s="652" t="s">
        <v>251</v>
      </c>
      <c r="AQ12" s="653"/>
      <c r="AR12" s="653"/>
      <c r="AS12" s="653"/>
      <c r="AT12" s="653"/>
      <c r="AU12" s="653"/>
      <c r="AV12" s="653"/>
      <c r="AW12" s="653"/>
      <c r="AX12" s="653"/>
      <c r="AY12" s="653"/>
      <c r="AZ12" s="653"/>
      <c r="BA12" s="653"/>
      <c r="BB12" s="653"/>
      <c r="BC12" s="653"/>
      <c r="BD12" s="653"/>
      <c r="BE12" s="653"/>
      <c r="BF12" s="654"/>
      <c r="BG12" s="655">
        <v>829078</v>
      </c>
      <c r="BH12" s="656"/>
      <c r="BI12" s="656"/>
      <c r="BJ12" s="656"/>
      <c r="BK12" s="656"/>
      <c r="BL12" s="656"/>
      <c r="BM12" s="656"/>
      <c r="BN12" s="657"/>
      <c r="BO12" s="651">
        <v>46.4</v>
      </c>
      <c r="BP12" s="651"/>
      <c r="BQ12" s="651"/>
      <c r="BR12" s="651"/>
      <c r="BS12" s="658" t="s">
        <v>129</v>
      </c>
      <c r="BT12" s="658"/>
      <c r="BU12" s="658"/>
      <c r="BV12" s="658"/>
      <c r="BW12" s="658"/>
      <c r="BX12" s="658"/>
      <c r="BY12" s="658"/>
      <c r="BZ12" s="658"/>
      <c r="CA12" s="658"/>
      <c r="CB12" s="662"/>
      <c r="CD12" s="680" t="s">
        <v>252</v>
      </c>
      <c r="CE12" s="681"/>
      <c r="CF12" s="681"/>
      <c r="CG12" s="681"/>
      <c r="CH12" s="681"/>
      <c r="CI12" s="681"/>
      <c r="CJ12" s="681"/>
      <c r="CK12" s="681"/>
      <c r="CL12" s="681"/>
      <c r="CM12" s="681"/>
      <c r="CN12" s="681"/>
      <c r="CO12" s="681"/>
      <c r="CP12" s="681"/>
      <c r="CQ12" s="682"/>
      <c r="CR12" s="655">
        <v>664511</v>
      </c>
      <c r="CS12" s="656"/>
      <c r="CT12" s="656"/>
      <c r="CU12" s="656"/>
      <c r="CV12" s="656"/>
      <c r="CW12" s="656"/>
      <c r="CX12" s="656"/>
      <c r="CY12" s="657"/>
      <c r="CZ12" s="651">
        <v>4</v>
      </c>
      <c r="DA12" s="651"/>
      <c r="DB12" s="651"/>
      <c r="DC12" s="651"/>
      <c r="DD12" s="674">
        <v>103659</v>
      </c>
      <c r="DE12" s="656"/>
      <c r="DF12" s="656"/>
      <c r="DG12" s="656"/>
      <c r="DH12" s="656"/>
      <c r="DI12" s="656"/>
      <c r="DJ12" s="656"/>
      <c r="DK12" s="656"/>
      <c r="DL12" s="656"/>
      <c r="DM12" s="656"/>
      <c r="DN12" s="656"/>
      <c r="DO12" s="656"/>
      <c r="DP12" s="657"/>
      <c r="DQ12" s="674">
        <v>438058</v>
      </c>
      <c r="DR12" s="656"/>
      <c r="DS12" s="656"/>
      <c r="DT12" s="656"/>
      <c r="DU12" s="656"/>
      <c r="DV12" s="656"/>
      <c r="DW12" s="656"/>
      <c r="DX12" s="656"/>
      <c r="DY12" s="656"/>
      <c r="DZ12" s="656"/>
      <c r="EA12" s="656"/>
      <c r="EB12" s="656"/>
      <c r="EC12" s="675"/>
    </row>
    <row r="13" spans="2:143" ht="11.25" customHeight="1" x14ac:dyDescent="0.2">
      <c r="B13" s="652" t="s">
        <v>253</v>
      </c>
      <c r="C13" s="653"/>
      <c r="D13" s="653"/>
      <c r="E13" s="653"/>
      <c r="F13" s="653"/>
      <c r="G13" s="653"/>
      <c r="H13" s="653"/>
      <c r="I13" s="653"/>
      <c r="J13" s="653"/>
      <c r="K13" s="653"/>
      <c r="L13" s="653"/>
      <c r="M13" s="653"/>
      <c r="N13" s="653"/>
      <c r="O13" s="653"/>
      <c r="P13" s="653"/>
      <c r="Q13" s="654"/>
      <c r="R13" s="655" t="s">
        <v>129</v>
      </c>
      <c r="S13" s="656"/>
      <c r="T13" s="656"/>
      <c r="U13" s="656"/>
      <c r="V13" s="656"/>
      <c r="W13" s="656"/>
      <c r="X13" s="656"/>
      <c r="Y13" s="657"/>
      <c r="Z13" s="651" t="s">
        <v>129</v>
      </c>
      <c r="AA13" s="651"/>
      <c r="AB13" s="651"/>
      <c r="AC13" s="651"/>
      <c r="AD13" s="658" t="s">
        <v>129</v>
      </c>
      <c r="AE13" s="658"/>
      <c r="AF13" s="658"/>
      <c r="AG13" s="658"/>
      <c r="AH13" s="658"/>
      <c r="AI13" s="658"/>
      <c r="AJ13" s="658"/>
      <c r="AK13" s="658"/>
      <c r="AL13" s="659" t="s">
        <v>129</v>
      </c>
      <c r="AM13" s="660"/>
      <c r="AN13" s="660"/>
      <c r="AO13" s="661"/>
      <c r="AP13" s="652" t="s">
        <v>254</v>
      </c>
      <c r="AQ13" s="653"/>
      <c r="AR13" s="653"/>
      <c r="AS13" s="653"/>
      <c r="AT13" s="653"/>
      <c r="AU13" s="653"/>
      <c r="AV13" s="653"/>
      <c r="AW13" s="653"/>
      <c r="AX13" s="653"/>
      <c r="AY13" s="653"/>
      <c r="AZ13" s="653"/>
      <c r="BA13" s="653"/>
      <c r="BB13" s="653"/>
      <c r="BC13" s="653"/>
      <c r="BD13" s="653"/>
      <c r="BE13" s="653"/>
      <c r="BF13" s="654"/>
      <c r="BG13" s="655">
        <v>823076</v>
      </c>
      <c r="BH13" s="656"/>
      <c r="BI13" s="656"/>
      <c r="BJ13" s="656"/>
      <c r="BK13" s="656"/>
      <c r="BL13" s="656"/>
      <c r="BM13" s="656"/>
      <c r="BN13" s="657"/>
      <c r="BO13" s="651">
        <v>46</v>
      </c>
      <c r="BP13" s="651"/>
      <c r="BQ13" s="651"/>
      <c r="BR13" s="651"/>
      <c r="BS13" s="658" t="s">
        <v>129</v>
      </c>
      <c r="BT13" s="658"/>
      <c r="BU13" s="658"/>
      <c r="BV13" s="658"/>
      <c r="BW13" s="658"/>
      <c r="BX13" s="658"/>
      <c r="BY13" s="658"/>
      <c r="BZ13" s="658"/>
      <c r="CA13" s="658"/>
      <c r="CB13" s="662"/>
      <c r="CD13" s="680" t="s">
        <v>255</v>
      </c>
      <c r="CE13" s="681"/>
      <c r="CF13" s="681"/>
      <c r="CG13" s="681"/>
      <c r="CH13" s="681"/>
      <c r="CI13" s="681"/>
      <c r="CJ13" s="681"/>
      <c r="CK13" s="681"/>
      <c r="CL13" s="681"/>
      <c r="CM13" s="681"/>
      <c r="CN13" s="681"/>
      <c r="CO13" s="681"/>
      <c r="CP13" s="681"/>
      <c r="CQ13" s="682"/>
      <c r="CR13" s="655">
        <v>789612</v>
      </c>
      <c r="CS13" s="656"/>
      <c r="CT13" s="656"/>
      <c r="CU13" s="656"/>
      <c r="CV13" s="656"/>
      <c r="CW13" s="656"/>
      <c r="CX13" s="656"/>
      <c r="CY13" s="657"/>
      <c r="CZ13" s="651">
        <v>4.8</v>
      </c>
      <c r="DA13" s="651"/>
      <c r="DB13" s="651"/>
      <c r="DC13" s="651"/>
      <c r="DD13" s="674">
        <v>597131</v>
      </c>
      <c r="DE13" s="656"/>
      <c r="DF13" s="656"/>
      <c r="DG13" s="656"/>
      <c r="DH13" s="656"/>
      <c r="DI13" s="656"/>
      <c r="DJ13" s="656"/>
      <c r="DK13" s="656"/>
      <c r="DL13" s="656"/>
      <c r="DM13" s="656"/>
      <c r="DN13" s="656"/>
      <c r="DO13" s="656"/>
      <c r="DP13" s="657"/>
      <c r="DQ13" s="674">
        <v>296256</v>
      </c>
      <c r="DR13" s="656"/>
      <c r="DS13" s="656"/>
      <c r="DT13" s="656"/>
      <c r="DU13" s="656"/>
      <c r="DV13" s="656"/>
      <c r="DW13" s="656"/>
      <c r="DX13" s="656"/>
      <c r="DY13" s="656"/>
      <c r="DZ13" s="656"/>
      <c r="EA13" s="656"/>
      <c r="EB13" s="656"/>
      <c r="EC13" s="675"/>
    </row>
    <row r="14" spans="2:143" ht="11.25" customHeight="1" x14ac:dyDescent="0.2">
      <c r="B14" s="652" t="s">
        <v>256</v>
      </c>
      <c r="C14" s="653"/>
      <c r="D14" s="653"/>
      <c r="E14" s="653"/>
      <c r="F14" s="653"/>
      <c r="G14" s="653"/>
      <c r="H14" s="653"/>
      <c r="I14" s="653"/>
      <c r="J14" s="653"/>
      <c r="K14" s="653"/>
      <c r="L14" s="653"/>
      <c r="M14" s="653"/>
      <c r="N14" s="653"/>
      <c r="O14" s="653"/>
      <c r="P14" s="653"/>
      <c r="Q14" s="654"/>
      <c r="R14" s="655" t="s">
        <v>129</v>
      </c>
      <c r="S14" s="656"/>
      <c r="T14" s="656"/>
      <c r="U14" s="656"/>
      <c r="V14" s="656"/>
      <c r="W14" s="656"/>
      <c r="X14" s="656"/>
      <c r="Y14" s="657"/>
      <c r="Z14" s="651" t="s">
        <v>129</v>
      </c>
      <c r="AA14" s="651"/>
      <c r="AB14" s="651"/>
      <c r="AC14" s="651"/>
      <c r="AD14" s="658" t="s">
        <v>129</v>
      </c>
      <c r="AE14" s="658"/>
      <c r="AF14" s="658"/>
      <c r="AG14" s="658"/>
      <c r="AH14" s="658"/>
      <c r="AI14" s="658"/>
      <c r="AJ14" s="658"/>
      <c r="AK14" s="658"/>
      <c r="AL14" s="659" t="s">
        <v>129</v>
      </c>
      <c r="AM14" s="660"/>
      <c r="AN14" s="660"/>
      <c r="AO14" s="661"/>
      <c r="AP14" s="652" t="s">
        <v>257</v>
      </c>
      <c r="AQ14" s="653"/>
      <c r="AR14" s="653"/>
      <c r="AS14" s="653"/>
      <c r="AT14" s="653"/>
      <c r="AU14" s="653"/>
      <c r="AV14" s="653"/>
      <c r="AW14" s="653"/>
      <c r="AX14" s="653"/>
      <c r="AY14" s="653"/>
      <c r="AZ14" s="653"/>
      <c r="BA14" s="653"/>
      <c r="BB14" s="653"/>
      <c r="BC14" s="653"/>
      <c r="BD14" s="653"/>
      <c r="BE14" s="653"/>
      <c r="BF14" s="654"/>
      <c r="BG14" s="655">
        <v>83432</v>
      </c>
      <c r="BH14" s="656"/>
      <c r="BI14" s="656"/>
      <c r="BJ14" s="656"/>
      <c r="BK14" s="656"/>
      <c r="BL14" s="656"/>
      <c r="BM14" s="656"/>
      <c r="BN14" s="657"/>
      <c r="BO14" s="651">
        <v>4.7</v>
      </c>
      <c r="BP14" s="651"/>
      <c r="BQ14" s="651"/>
      <c r="BR14" s="651"/>
      <c r="BS14" s="658" t="s">
        <v>129</v>
      </c>
      <c r="BT14" s="658"/>
      <c r="BU14" s="658"/>
      <c r="BV14" s="658"/>
      <c r="BW14" s="658"/>
      <c r="BX14" s="658"/>
      <c r="BY14" s="658"/>
      <c r="BZ14" s="658"/>
      <c r="CA14" s="658"/>
      <c r="CB14" s="662"/>
      <c r="CD14" s="680" t="s">
        <v>258</v>
      </c>
      <c r="CE14" s="681"/>
      <c r="CF14" s="681"/>
      <c r="CG14" s="681"/>
      <c r="CH14" s="681"/>
      <c r="CI14" s="681"/>
      <c r="CJ14" s="681"/>
      <c r="CK14" s="681"/>
      <c r="CL14" s="681"/>
      <c r="CM14" s="681"/>
      <c r="CN14" s="681"/>
      <c r="CO14" s="681"/>
      <c r="CP14" s="681"/>
      <c r="CQ14" s="682"/>
      <c r="CR14" s="655">
        <v>556671</v>
      </c>
      <c r="CS14" s="656"/>
      <c r="CT14" s="656"/>
      <c r="CU14" s="656"/>
      <c r="CV14" s="656"/>
      <c r="CW14" s="656"/>
      <c r="CX14" s="656"/>
      <c r="CY14" s="657"/>
      <c r="CZ14" s="651">
        <v>3.4</v>
      </c>
      <c r="DA14" s="651"/>
      <c r="DB14" s="651"/>
      <c r="DC14" s="651"/>
      <c r="DD14" s="674">
        <v>77365</v>
      </c>
      <c r="DE14" s="656"/>
      <c r="DF14" s="656"/>
      <c r="DG14" s="656"/>
      <c r="DH14" s="656"/>
      <c r="DI14" s="656"/>
      <c r="DJ14" s="656"/>
      <c r="DK14" s="656"/>
      <c r="DL14" s="656"/>
      <c r="DM14" s="656"/>
      <c r="DN14" s="656"/>
      <c r="DO14" s="656"/>
      <c r="DP14" s="657"/>
      <c r="DQ14" s="674">
        <v>482067</v>
      </c>
      <c r="DR14" s="656"/>
      <c r="DS14" s="656"/>
      <c r="DT14" s="656"/>
      <c r="DU14" s="656"/>
      <c r="DV14" s="656"/>
      <c r="DW14" s="656"/>
      <c r="DX14" s="656"/>
      <c r="DY14" s="656"/>
      <c r="DZ14" s="656"/>
      <c r="EA14" s="656"/>
      <c r="EB14" s="656"/>
      <c r="EC14" s="675"/>
    </row>
    <row r="15" spans="2:143" ht="11.25" customHeight="1" x14ac:dyDescent="0.2">
      <c r="B15" s="652" t="s">
        <v>259</v>
      </c>
      <c r="C15" s="653"/>
      <c r="D15" s="653"/>
      <c r="E15" s="653"/>
      <c r="F15" s="653"/>
      <c r="G15" s="653"/>
      <c r="H15" s="653"/>
      <c r="I15" s="653"/>
      <c r="J15" s="653"/>
      <c r="K15" s="653"/>
      <c r="L15" s="653"/>
      <c r="M15" s="653"/>
      <c r="N15" s="653"/>
      <c r="O15" s="653"/>
      <c r="P15" s="653"/>
      <c r="Q15" s="654"/>
      <c r="R15" s="655" t="s">
        <v>129</v>
      </c>
      <c r="S15" s="656"/>
      <c r="T15" s="656"/>
      <c r="U15" s="656"/>
      <c r="V15" s="656"/>
      <c r="W15" s="656"/>
      <c r="X15" s="656"/>
      <c r="Y15" s="657"/>
      <c r="Z15" s="651" t="s">
        <v>129</v>
      </c>
      <c r="AA15" s="651"/>
      <c r="AB15" s="651"/>
      <c r="AC15" s="651"/>
      <c r="AD15" s="658" t="s">
        <v>129</v>
      </c>
      <c r="AE15" s="658"/>
      <c r="AF15" s="658"/>
      <c r="AG15" s="658"/>
      <c r="AH15" s="658"/>
      <c r="AI15" s="658"/>
      <c r="AJ15" s="658"/>
      <c r="AK15" s="658"/>
      <c r="AL15" s="659" t="s">
        <v>129</v>
      </c>
      <c r="AM15" s="660"/>
      <c r="AN15" s="660"/>
      <c r="AO15" s="661"/>
      <c r="AP15" s="652" t="s">
        <v>260</v>
      </c>
      <c r="AQ15" s="653"/>
      <c r="AR15" s="653"/>
      <c r="AS15" s="653"/>
      <c r="AT15" s="653"/>
      <c r="AU15" s="653"/>
      <c r="AV15" s="653"/>
      <c r="AW15" s="653"/>
      <c r="AX15" s="653"/>
      <c r="AY15" s="653"/>
      <c r="AZ15" s="653"/>
      <c r="BA15" s="653"/>
      <c r="BB15" s="653"/>
      <c r="BC15" s="653"/>
      <c r="BD15" s="653"/>
      <c r="BE15" s="653"/>
      <c r="BF15" s="654"/>
      <c r="BG15" s="655">
        <v>131483</v>
      </c>
      <c r="BH15" s="656"/>
      <c r="BI15" s="656"/>
      <c r="BJ15" s="656"/>
      <c r="BK15" s="656"/>
      <c r="BL15" s="656"/>
      <c r="BM15" s="656"/>
      <c r="BN15" s="657"/>
      <c r="BO15" s="651">
        <v>7.4</v>
      </c>
      <c r="BP15" s="651"/>
      <c r="BQ15" s="651"/>
      <c r="BR15" s="651"/>
      <c r="BS15" s="658" t="s">
        <v>129</v>
      </c>
      <c r="BT15" s="658"/>
      <c r="BU15" s="658"/>
      <c r="BV15" s="658"/>
      <c r="BW15" s="658"/>
      <c r="BX15" s="658"/>
      <c r="BY15" s="658"/>
      <c r="BZ15" s="658"/>
      <c r="CA15" s="658"/>
      <c r="CB15" s="662"/>
      <c r="CD15" s="680" t="s">
        <v>261</v>
      </c>
      <c r="CE15" s="681"/>
      <c r="CF15" s="681"/>
      <c r="CG15" s="681"/>
      <c r="CH15" s="681"/>
      <c r="CI15" s="681"/>
      <c r="CJ15" s="681"/>
      <c r="CK15" s="681"/>
      <c r="CL15" s="681"/>
      <c r="CM15" s="681"/>
      <c r="CN15" s="681"/>
      <c r="CO15" s="681"/>
      <c r="CP15" s="681"/>
      <c r="CQ15" s="682"/>
      <c r="CR15" s="655">
        <v>1333473</v>
      </c>
      <c r="CS15" s="656"/>
      <c r="CT15" s="656"/>
      <c r="CU15" s="656"/>
      <c r="CV15" s="656"/>
      <c r="CW15" s="656"/>
      <c r="CX15" s="656"/>
      <c r="CY15" s="657"/>
      <c r="CZ15" s="651">
        <v>8</v>
      </c>
      <c r="DA15" s="651"/>
      <c r="DB15" s="651"/>
      <c r="DC15" s="651"/>
      <c r="DD15" s="674">
        <v>156271</v>
      </c>
      <c r="DE15" s="656"/>
      <c r="DF15" s="656"/>
      <c r="DG15" s="656"/>
      <c r="DH15" s="656"/>
      <c r="DI15" s="656"/>
      <c r="DJ15" s="656"/>
      <c r="DK15" s="656"/>
      <c r="DL15" s="656"/>
      <c r="DM15" s="656"/>
      <c r="DN15" s="656"/>
      <c r="DO15" s="656"/>
      <c r="DP15" s="657"/>
      <c r="DQ15" s="674">
        <v>1057841</v>
      </c>
      <c r="DR15" s="656"/>
      <c r="DS15" s="656"/>
      <c r="DT15" s="656"/>
      <c r="DU15" s="656"/>
      <c r="DV15" s="656"/>
      <c r="DW15" s="656"/>
      <c r="DX15" s="656"/>
      <c r="DY15" s="656"/>
      <c r="DZ15" s="656"/>
      <c r="EA15" s="656"/>
      <c r="EB15" s="656"/>
      <c r="EC15" s="675"/>
    </row>
    <row r="16" spans="2:143" ht="11.25" customHeight="1" x14ac:dyDescent="0.2">
      <c r="B16" s="652" t="s">
        <v>262</v>
      </c>
      <c r="C16" s="653"/>
      <c r="D16" s="653"/>
      <c r="E16" s="653"/>
      <c r="F16" s="653"/>
      <c r="G16" s="653"/>
      <c r="H16" s="653"/>
      <c r="I16" s="653"/>
      <c r="J16" s="653"/>
      <c r="K16" s="653"/>
      <c r="L16" s="653"/>
      <c r="M16" s="653"/>
      <c r="N16" s="653"/>
      <c r="O16" s="653"/>
      <c r="P16" s="653"/>
      <c r="Q16" s="654"/>
      <c r="R16" s="655">
        <v>9419</v>
      </c>
      <c r="S16" s="656"/>
      <c r="T16" s="656"/>
      <c r="U16" s="656"/>
      <c r="V16" s="656"/>
      <c r="W16" s="656"/>
      <c r="X16" s="656"/>
      <c r="Y16" s="657"/>
      <c r="Z16" s="651">
        <v>0.1</v>
      </c>
      <c r="AA16" s="651"/>
      <c r="AB16" s="651"/>
      <c r="AC16" s="651"/>
      <c r="AD16" s="658">
        <v>9419</v>
      </c>
      <c r="AE16" s="658"/>
      <c r="AF16" s="658"/>
      <c r="AG16" s="658"/>
      <c r="AH16" s="658"/>
      <c r="AI16" s="658"/>
      <c r="AJ16" s="658"/>
      <c r="AK16" s="658"/>
      <c r="AL16" s="659">
        <v>0.1</v>
      </c>
      <c r="AM16" s="660"/>
      <c r="AN16" s="660"/>
      <c r="AO16" s="661"/>
      <c r="AP16" s="652" t="s">
        <v>263</v>
      </c>
      <c r="AQ16" s="653"/>
      <c r="AR16" s="653"/>
      <c r="AS16" s="653"/>
      <c r="AT16" s="653"/>
      <c r="AU16" s="653"/>
      <c r="AV16" s="653"/>
      <c r="AW16" s="653"/>
      <c r="AX16" s="653"/>
      <c r="AY16" s="653"/>
      <c r="AZ16" s="653"/>
      <c r="BA16" s="653"/>
      <c r="BB16" s="653"/>
      <c r="BC16" s="653"/>
      <c r="BD16" s="653"/>
      <c r="BE16" s="653"/>
      <c r="BF16" s="654"/>
      <c r="BG16" s="655" t="s">
        <v>129</v>
      </c>
      <c r="BH16" s="656"/>
      <c r="BI16" s="656"/>
      <c r="BJ16" s="656"/>
      <c r="BK16" s="656"/>
      <c r="BL16" s="656"/>
      <c r="BM16" s="656"/>
      <c r="BN16" s="657"/>
      <c r="BO16" s="651" t="s">
        <v>129</v>
      </c>
      <c r="BP16" s="651"/>
      <c r="BQ16" s="651"/>
      <c r="BR16" s="651"/>
      <c r="BS16" s="658" t="s">
        <v>129</v>
      </c>
      <c r="BT16" s="658"/>
      <c r="BU16" s="658"/>
      <c r="BV16" s="658"/>
      <c r="BW16" s="658"/>
      <c r="BX16" s="658"/>
      <c r="BY16" s="658"/>
      <c r="BZ16" s="658"/>
      <c r="CA16" s="658"/>
      <c r="CB16" s="662"/>
      <c r="CD16" s="680" t="s">
        <v>264</v>
      </c>
      <c r="CE16" s="681"/>
      <c r="CF16" s="681"/>
      <c r="CG16" s="681"/>
      <c r="CH16" s="681"/>
      <c r="CI16" s="681"/>
      <c r="CJ16" s="681"/>
      <c r="CK16" s="681"/>
      <c r="CL16" s="681"/>
      <c r="CM16" s="681"/>
      <c r="CN16" s="681"/>
      <c r="CO16" s="681"/>
      <c r="CP16" s="681"/>
      <c r="CQ16" s="682"/>
      <c r="CR16" s="655">
        <v>156850</v>
      </c>
      <c r="CS16" s="656"/>
      <c r="CT16" s="656"/>
      <c r="CU16" s="656"/>
      <c r="CV16" s="656"/>
      <c r="CW16" s="656"/>
      <c r="CX16" s="656"/>
      <c r="CY16" s="657"/>
      <c r="CZ16" s="651">
        <v>0.9</v>
      </c>
      <c r="DA16" s="651"/>
      <c r="DB16" s="651"/>
      <c r="DC16" s="651"/>
      <c r="DD16" s="674" t="s">
        <v>129</v>
      </c>
      <c r="DE16" s="656"/>
      <c r="DF16" s="656"/>
      <c r="DG16" s="656"/>
      <c r="DH16" s="656"/>
      <c r="DI16" s="656"/>
      <c r="DJ16" s="656"/>
      <c r="DK16" s="656"/>
      <c r="DL16" s="656"/>
      <c r="DM16" s="656"/>
      <c r="DN16" s="656"/>
      <c r="DO16" s="656"/>
      <c r="DP16" s="657"/>
      <c r="DQ16" s="674">
        <v>64367</v>
      </c>
      <c r="DR16" s="656"/>
      <c r="DS16" s="656"/>
      <c r="DT16" s="656"/>
      <c r="DU16" s="656"/>
      <c r="DV16" s="656"/>
      <c r="DW16" s="656"/>
      <c r="DX16" s="656"/>
      <c r="DY16" s="656"/>
      <c r="DZ16" s="656"/>
      <c r="EA16" s="656"/>
      <c r="EB16" s="656"/>
      <c r="EC16" s="675"/>
    </row>
    <row r="17" spans="2:133" ht="11.25" customHeight="1" x14ac:dyDescent="0.2">
      <c r="B17" s="652" t="s">
        <v>265</v>
      </c>
      <c r="C17" s="653"/>
      <c r="D17" s="653"/>
      <c r="E17" s="653"/>
      <c r="F17" s="653"/>
      <c r="G17" s="653"/>
      <c r="H17" s="653"/>
      <c r="I17" s="653"/>
      <c r="J17" s="653"/>
      <c r="K17" s="653"/>
      <c r="L17" s="653"/>
      <c r="M17" s="653"/>
      <c r="N17" s="653"/>
      <c r="O17" s="653"/>
      <c r="P17" s="653"/>
      <c r="Q17" s="654"/>
      <c r="R17" s="655">
        <v>20612</v>
      </c>
      <c r="S17" s="656"/>
      <c r="T17" s="656"/>
      <c r="U17" s="656"/>
      <c r="V17" s="656"/>
      <c r="W17" s="656"/>
      <c r="X17" s="656"/>
      <c r="Y17" s="657"/>
      <c r="Z17" s="651">
        <v>0.1</v>
      </c>
      <c r="AA17" s="651"/>
      <c r="AB17" s="651"/>
      <c r="AC17" s="651"/>
      <c r="AD17" s="658">
        <v>20612</v>
      </c>
      <c r="AE17" s="658"/>
      <c r="AF17" s="658"/>
      <c r="AG17" s="658"/>
      <c r="AH17" s="658"/>
      <c r="AI17" s="658"/>
      <c r="AJ17" s="658"/>
      <c r="AK17" s="658"/>
      <c r="AL17" s="659">
        <v>0.2</v>
      </c>
      <c r="AM17" s="660"/>
      <c r="AN17" s="660"/>
      <c r="AO17" s="661"/>
      <c r="AP17" s="652" t="s">
        <v>266</v>
      </c>
      <c r="AQ17" s="653"/>
      <c r="AR17" s="653"/>
      <c r="AS17" s="653"/>
      <c r="AT17" s="653"/>
      <c r="AU17" s="653"/>
      <c r="AV17" s="653"/>
      <c r="AW17" s="653"/>
      <c r="AX17" s="653"/>
      <c r="AY17" s="653"/>
      <c r="AZ17" s="653"/>
      <c r="BA17" s="653"/>
      <c r="BB17" s="653"/>
      <c r="BC17" s="653"/>
      <c r="BD17" s="653"/>
      <c r="BE17" s="653"/>
      <c r="BF17" s="654"/>
      <c r="BG17" s="655" t="s">
        <v>129</v>
      </c>
      <c r="BH17" s="656"/>
      <c r="BI17" s="656"/>
      <c r="BJ17" s="656"/>
      <c r="BK17" s="656"/>
      <c r="BL17" s="656"/>
      <c r="BM17" s="656"/>
      <c r="BN17" s="657"/>
      <c r="BO17" s="651" t="s">
        <v>129</v>
      </c>
      <c r="BP17" s="651"/>
      <c r="BQ17" s="651"/>
      <c r="BR17" s="651"/>
      <c r="BS17" s="658" t="s">
        <v>129</v>
      </c>
      <c r="BT17" s="658"/>
      <c r="BU17" s="658"/>
      <c r="BV17" s="658"/>
      <c r="BW17" s="658"/>
      <c r="BX17" s="658"/>
      <c r="BY17" s="658"/>
      <c r="BZ17" s="658"/>
      <c r="CA17" s="658"/>
      <c r="CB17" s="662"/>
      <c r="CD17" s="680" t="s">
        <v>267</v>
      </c>
      <c r="CE17" s="681"/>
      <c r="CF17" s="681"/>
      <c r="CG17" s="681"/>
      <c r="CH17" s="681"/>
      <c r="CI17" s="681"/>
      <c r="CJ17" s="681"/>
      <c r="CK17" s="681"/>
      <c r="CL17" s="681"/>
      <c r="CM17" s="681"/>
      <c r="CN17" s="681"/>
      <c r="CO17" s="681"/>
      <c r="CP17" s="681"/>
      <c r="CQ17" s="682"/>
      <c r="CR17" s="655">
        <v>2445633</v>
      </c>
      <c r="CS17" s="656"/>
      <c r="CT17" s="656"/>
      <c r="CU17" s="656"/>
      <c r="CV17" s="656"/>
      <c r="CW17" s="656"/>
      <c r="CX17" s="656"/>
      <c r="CY17" s="657"/>
      <c r="CZ17" s="651">
        <v>14.8</v>
      </c>
      <c r="DA17" s="651"/>
      <c r="DB17" s="651"/>
      <c r="DC17" s="651"/>
      <c r="DD17" s="674" t="s">
        <v>129</v>
      </c>
      <c r="DE17" s="656"/>
      <c r="DF17" s="656"/>
      <c r="DG17" s="656"/>
      <c r="DH17" s="656"/>
      <c r="DI17" s="656"/>
      <c r="DJ17" s="656"/>
      <c r="DK17" s="656"/>
      <c r="DL17" s="656"/>
      <c r="DM17" s="656"/>
      <c r="DN17" s="656"/>
      <c r="DO17" s="656"/>
      <c r="DP17" s="657"/>
      <c r="DQ17" s="674">
        <v>2434737</v>
      </c>
      <c r="DR17" s="656"/>
      <c r="DS17" s="656"/>
      <c r="DT17" s="656"/>
      <c r="DU17" s="656"/>
      <c r="DV17" s="656"/>
      <c r="DW17" s="656"/>
      <c r="DX17" s="656"/>
      <c r="DY17" s="656"/>
      <c r="DZ17" s="656"/>
      <c r="EA17" s="656"/>
      <c r="EB17" s="656"/>
      <c r="EC17" s="675"/>
    </row>
    <row r="18" spans="2:133" ht="11.25" customHeight="1" x14ac:dyDescent="0.2">
      <c r="B18" s="652" t="s">
        <v>268</v>
      </c>
      <c r="C18" s="653"/>
      <c r="D18" s="653"/>
      <c r="E18" s="653"/>
      <c r="F18" s="653"/>
      <c r="G18" s="653"/>
      <c r="H18" s="653"/>
      <c r="I18" s="653"/>
      <c r="J18" s="653"/>
      <c r="K18" s="653"/>
      <c r="L18" s="653"/>
      <c r="M18" s="653"/>
      <c r="N18" s="653"/>
      <c r="O18" s="653"/>
      <c r="P18" s="653"/>
      <c r="Q18" s="654"/>
      <c r="R18" s="655">
        <v>24977</v>
      </c>
      <c r="S18" s="656"/>
      <c r="T18" s="656"/>
      <c r="U18" s="656"/>
      <c r="V18" s="656"/>
      <c r="W18" s="656"/>
      <c r="X18" s="656"/>
      <c r="Y18" s="657"/>
      <c r="Z18" s="651">
        <v>0.1</v>
      </c>
      <c r="AA18" s="651"/>
      <c r="AB18" s="651"/>
      <c r="AC18" s="651"/>
      <c r="AD18" s="658">
        <v>24977</v>
      </c>
      <c r="AE18" s="658"/>
      <c r="AF18" s="658"/>
      <c r="AG18" s="658"/>
      <c r="AH18" s="658"/>
      <c r="AI18" s="658"/>
      <c r="AJ18" s="658"/>
      <c r="AK18" s="658"/>
      <c r="AL18" s="659">
        <v>0.30000001192092896</v>
      </c>
      <c r="AM18" s="660"/>
      <c r="AN18" s="660"/>
      <c r="AO18" s="661"/>
      <c r="AP18" s="652" t="s">
        <v>269</v>
      </c>
      <c r="AQ18" s="653"/>
      <c r="AR18" s="653"/>
      <c r="AS18" s="653"/>
      <c r="AT18" s="653"/>
      <c r="AU18" s="653"/>
      <c r="AV18" s="653"/>
      <c r="AW18" s="653"/>
      <c r="AX18" s="653"/>
      <c r="AY18" s="653"/>
      <c r="AZ18" s="653"/>
      <c r="BA18" s="653"/>
      <c r="BB18" s="653"/>
      <c r="BC18" s="653"/>
      <c r="BD18" s="653"/>
      <c r="BE18" s="653"/>
      <c r="BF18" s="654"/>
      <c r="BG18" s="655" t="s">
        <v>129</v>
      </c>
      <c r="BH18" s="656"/>
      <c r="BI18" s="656"/>
      <c r="BJ18" s="656"/>
      <c r="BK18" s="656"/>
      <c r="BL18" s="656"/>
      <c r="BM18" s="656"/>
      <c r="BN18" s="657"/>
      <c r="BO18" s="651" t="s">
        <v>129</v>
      </c>
      <c r="BP18" s="651"/>
      <c r="BQ18" s="651"/>
      <c r="BR18" s="651"/>
      <c r="BS18" s="658" t="s">
        <v>129</v>
      </c>
      <c r="BT18" s="658"/>
      <c r="BU18" s="658"/>
      <c r="BV18" s="658"/>
      <c r="BW18" s="658"/>
      <c r="BX18" s="658"/>
      <c r="BY18" s="658"/>
      <c r="BZ18" s="658"/>
      <c r="CA18" s="658"/>
      <c r="CB18" s="662"/>
      <c r="CD18" s="680" t="s">
        <v>270</v>
      </c>
      <c r="CE18" s="681"/>
      <c r="CF18" s="681"/>
      <c r="CG18" s="681"/>
      <c r="CH18" s="681"/>
      <c r="CI18" s="681"/>
      <c r="CJ18" s="681"/>
      <c r="CK18" s="681"/>
      <c r="CL18" s="681"/>
      <c r="CM18" s="681"/>
      <c r="CN18" s="681"/>
      <c r="CO18" s="681"/>
      <c r="CP18" s="681"/>
      <c r="CQ18" s="682"/>
      <c r="CR18" s="655">
        <v>30697</v>
      </c>
      <c r="CS18" s="656"/>
      <c r="CT18" s="656"/>
      <c r="CU18" s="656"/>
      <c r="CV18" s="656"/>
      <c r="CW18" s="656"/>
      <c r="CX18" s="656"/>
      <c r="CY18" s="657"/>
      <c r="CZ18" s="651">
        <v>0.2</v>
      </c>
      <c r="DA18" s="651"/>
      <c r="DB18" s="651"/>
      <c r="DC18" s="651"/>
      <c r="DD18" s="674" t="s">
        <v>129</v>
      </c>
      <c r="DE18" s="656"/>
      <c r="DF18" s="656"/>
      <c r="DG18" s="656"/>
      <c r="DH18" s="656"/>
      <c r="DI18" s="656"/>
      <c r="DJ18" s="656"/>
      <c r="DK18" s="656"/>
      <c r="DL18" s="656"/>
      <c r="DM18" s="656"/>
      <c r="DN18" s="656"/>
      <c r="DO18" s="656"/>
      <c r="DP18" s="657"/>
      <c r="DQ18" s="674">
        <v>24699</v>
      </c>
      <c r="DR18" s="656"/>
      <c r="DS18" s="656"/>
      <c r="DT18" s="656"/>
      <c r="DU18" s="656"/>
      <c r="DV18" s="656"/>
      <c r="DW18" s="656"/>
      <c r="DX18" s="656"/>
      <c r="DY18" s="656"/>
      <c r="DZ18" s="656"/>
      <c r="EA18" s="656"/>
      <c r="EB18" s="656"/>
      <c r="EC18" s="675"/>
    </row>
    <row r="19" spans="2:133" ht="11.25" customHeight="1" x14ac:dyDescent="0.2">
      <c r="B19" s="652" t="s">
        <v>271</v>
      </c>
      <c r="C19" s="653"/>
      <c r="D19" s="653"/>
      <c r="E19" s="653"/>
      <c r="F19" s="653"/>
      <c r="G19" s="653"/>
      <c r="H19" s="653"/>
      <c r="I19" s="653"/>
      <c r="J19" s="653"/>
      <c r="K19" s="653"/>
      <c r="L19" s="653"/>
      <c r="M19" s="653"/>
      <c r="N19" s="653"/>
      <c r="O19" s="653"/>
      <c r="P19" s="653"/>
      <c r="Q19" s="654"/>
      <c r="R19" s="655">
        <v>4639</v>
      </c>
      <c r="S19" s="656"/>
      <c r="T19" s="656"/>
      <c r="U19" s="656"/>
      <c r="V19" s="656"/>
      <c r="W19" s="656"/>
      <c r="X19" s="656"/>
      <c r="Y19" s="657"/>
      <c r="Z19" s="651">
        <v>0</v>
      </c>
      <c r="AA19" s="651"/>
      <c r="AB19" s="651"/>
      <c r="AC19" s="651"/>
      <c r="AD19" s="658">
        <v>4639</v>
      </c>
      <c r="AE19" s="658"/>
      <c r="AF19" s="658"/>
      <c r="AG19" s="658"/>
      <c r="AH19" s="658"/>
      <c r="AI19" s="658"/>
      <c r="AJ19" s="658"/>
      <c r="AK19" s="658"/>
      <c r="AL19" s="659">
        <v>0</v>
      </c>
      <c r="AM19" s="660"/>
      <c r="AN19" s="660"/>
      <c r="AO19" s="661"/>
      <c r="AP19" s="652" t="s">
        <v>272</v>
      </c>
      <c r="AQ19" s="653"/>
      <c r="AR19" s="653"/>
      <c r="AS19" s="653"/>
      <c r="AT19" s="653"/>
      <c r="AU19" s="653"/>
      <c r="AV19" s="653"/>
      <c r="AW19" s="653"/>
      <c r="AX19" s="653"/>
      <c r="AY19" s="653"/>
      <c r="AZ19" s="653"/>
      <c r="BA19" s="653"/>
      <c r="BB19" s="653"/>
      <c r="BC19" s="653"/>
      <c r="BD19" s="653"/>
      <c r="BE19" s="653"/>
      <c r="BF19" s="654"/>
      <c r="BG19" s="655" t="s">
        <v>129</v>
      </c>
      <c r="BH19" s="656"/>
      <c r="BI19" s="656"/>
      <c r="BJ19" s="656"/>
      <c r="BK19" s="656"/>
      <c r="BL19" s="656"/>
      <c r="BM19" s="656"/>
      <c r="BN19" s="657"/>
      <c r="BO19" s="651" t="s">
        <v>129</v>
      </c>
      <c r="BP19" s="651"/>
      <c r="BQ19" s="651"/>
      <c r="BR19" s="651"/>
      <c r="BS19" s="658" t="s">
        <v>129</v>
      </c>
      <c r="BT19" s="658"/>
      <c r="BU19" s="658"/>
      <c r="BV19" s="658"/>
      <c r="BW19" s="658"/>
      <c r="BX19" s="658"/>
      <c r="BY19" s="658"/>
      <c r="BZ19" s="658"/>
      <c r="CA19" s="658"/>
      <c r="CB19" s="662"/>
      <c r="CD19" s="680" t="s">
        <v>273</v>
      </c>
      <c r="CE19" s="681"/>
      <c r="CF19" s="681"/>
      <c r="CG19" s="681"/>
      <c r="CH19" s="681"/>
      <c r="CI19" s="681"/>
      <c r="CJ19" s="681"/>
      <c r="CK19" s="681"/>
      <c r="CL19" s="681"/>
      <c r="CM19" s="681"/>
      <c r="CN19" s="681"/>
      <c r="CO19" s="681"/>
      <c r="CP19" s="681"/>
      <c r="CQ19" s="682"/>
      <c r="CR19" s="655" t="s">
        <v>129</v>
      </c>
      <c r="CS19" s="656"/>
      <c r="CT19" s="656"/>
      <c r="CU19" s="656"/>
      <c r="CV19" s="656"/>
      <c r="CW19" s="656"/>
      <c r="CX19" s="656"/>
      <c r="CY19" s="657"/>
      <c r="CZ19" s="651" t="s">
        <v>129</v>
      </c>
      <c r="DA19" s="651"/>
      <c r="DB19" s="651"/>
      <c r="DC19" s="651"/>
      <c r="DD19" s="674" t="s">
        <v>129</v>
      </c>
      <c r="DE19" s="656"/>
      <c r="DF19" s="656"/>
      <c r="DG19" s="656"/>
      <c r="DH19" s="656"/>
      <c r="DI19" s="656"/>
      <c r="DJ19" s="656"/>
      <c r="DK19" s="656"/>
      <c r="DL19" s="656"/>
      <c r="DM19" s="656"/>
      <c r="DN19" s="656"/>
      <c r="DO19" s="656"/>
      <c r="DP19" s="657"/>
      <c r="DQ19" s="674" t="s">
        <v>129</v>
      </c>
      <c r="DR19" s="656"/>
      <c r="DS19" s="656"/>
      <c r="DT19" s="656"/>
      <c r="DU19" s="656"/>
      <c r="DV19" s="656"/>
      <c r="DW19" s="656"/>
      <c r="DX19" s="656"/>
      <c r="DY19" s="656"/>
      <c r="DZ19" s="656"/>
      <c r="EA19" s="656"/>
      <c r="EB19" s="656"/>
      <c r="EC19" s="675"/>
    </row>
    <row r="20" spans="2:133" ht="11.25" customHeight="1" x14ac:dyDescent="0.2">
      <c r="B20" s="652" t="s">
        <v>274</v>
      </c>
      <c r="C20" s="653"/>
      <c r="D20" s="653"/>
      <c r="E20" s="653"/>
      <c r="F20" s="653"/>
      <c r="G20" s="653"/>
      <c r="H20" s="653"/>
      <c r="I20" s="653"/>
      <c r="J20" s="653"/>
      <c r="K20" s="653"/>
      <c r="L20" s="653"/>
      <c r="M20" s="653"/>
      <c r="N20" s="653"/>
      <c r="O20" s="653"/>
      <c r="P20" s="653"/>
      <c r="Q20" s="654"/>
      <c r="R20" s="655">
        <v>2963</v>
      </c>
      <c r="S20" s="656"/>
      <c r="T20" s="656"/>
      <c r="U20" s="656"/>
      <c r="V20" s="656"/>
      <c r="W20" s="656"/>
      <c r="X20" s="656"/>
      <c r="Y20" s="657"/>
      <c r="Z20" s="651">
        <v>0</v>
      </c>
      <c r="AA20" s="651"/>
      <c r="AB20" s="651"/>
      <c r="AC20" s="651"/>
      <c r="AD20" s="658">
        <v>2963</v>
      </c>
      <c r="AE20" s="658"/>
      <c r="AF20" s="658"/>
      <c r="AG20" s="658"/>
      <c r="AH20" s="658"/>
      <c r="AI20" s="658"/>
      <c r="AJ20" s="658"/>
      <c r="AK20" s="658"/>
      <c r="AL20" s="659">
        <v>0</v>
      </c>
      <c r="AM20" s="660"/>
      <c r="AN20" s="660"/>
      <c r="AO20" s="661"/>
      <c r="AP20" s="652" t="s">
        <v>275</v>
      </c>
      <c r="AQ20" s="653"/>
      <c r="AR20" s="653"/>
      <c r="AS20" s="653"/>
      <c r="AT20" s="653"/>
      <c r="AU20" s="653"/>
      <c r="AV20" s="653"/>
      <c r="AW20" s="653"/>
      <c r="AX20" s="653"/>
      <c r="AY20" s="653"/>
      <c r="AZ20" s="653"/>
      <c r="BA20" s="653"/>
      <c r="BB20" s="653"/>
      <c r="BC20" s="653"/>
      <c r="BD20" s="653"/>
      <c r="BE20" s="653"/>
      <c r="BF20" s="654"/>
      <c r="BG20" s="655" t="s">
        <v>129</v>
      </c>
      <c r="BH20" s="656"/>
      <c r="BI20" s="656"/>
      <c r="BJ20" s="656"/>
      <c r="BK20" s="656"/>
      <c r="BL20" s="656"/>
      <c r="BM20" s="656"/>
      <c r="BN20" s="657"/>
      <c r="BO20" s="651" t="s">
        <v>129</v>
      </c>
      <c r="BP20" s="651"/>
      <c r="BQ20" s="651"/>
      <c r="BR20" s="651"/>
      <c r="BS20" s="658" t="s">
        <v>129</v>
      </c>
      <c r="BT20" s="658"/>
      <c r="BU20" s="658"/>
      <c r="BV20" s="658"/>
      <c r="BW20" s="658"/>
      <c r="BX20" s="658"/>
      <c r="BY20" s="658"/>
      <c r="BZ20" s="658"/>
      <c r="CA20" s="658"/>
      <c r="CB20" s="662"/>
      <c r="CD20" s="680" t="s">
        <v>276</v>
      </c>
      <c r="CE20" s="681"/>
      <c r="CF20" s="681"/>
      <c r="CG20" s="681"/>
      <c r="CH20" s="681"/>
      <c r="CI20" s="681"/>
      <c r="CJ20" s="681"/>
      <c r="CK20" s="681"/>
      <c r="CL20" s="681"/>
      <c r="CM20" s="681"/>
      <c r="CN20" s="681"/>
      <c r="CO20" s="681"/>
      <c r="CP20" s="681"/>
      <c r="CQ20" s="682"/>
      <c r="CR20" s="655">
        <v>16566543</v>
      </c>
      <c r="CS20" s="656"/>
      <c r="CT20" s="656"/>
      <c r="CU20" s="656"/>
      <c r="CV20" s="656"/>
      <c r="CW20" s="656"/>
      <c r="CX20" s="656"/>
      <c r="CY20" s="657"/>
      <c r="CZ20" s="651">
        <v>100</v>
      </c>
      <c r="DA20" s="651"/>
      <c r="DB20" s="651"/>
      <c r="DC20" s="651"/>
      <c r="DD20" s="674">
        <v>2129284</v>
      </c>
      <c r="DE20" s="656"/>
      <c r="DF20" s="656"/>
      <c r="DG20" s="656"/>
      <c r="DH20" s="656"/>
      <c r="DI20" s="656"/>
      <c r="DJ20" s="656"/>
      <c r="DK20" s="656"/>
      <c r="DL20" s="656"/>
      <c r="DM20" s="656"/>
      <c r="DN20" s="656"/>
      <c r="DO20" s="656"/>
      <c r="DP20" s="657"/>
      <c r="DQ20" s="674">
        <v>10910663</v>
      </c>
      <c r="DR20" s="656"/>
      <c r="DS20" s="656"/>
      <c r="DT20" s="656"/>
      <c r="DU20" s="656"/>
      <c r="DV20" s="656"/>
      <c r="DW20" s="656"/>
      <c r="DX20" s="656"/>
      <c r="DY20" s="656"/>
      <c r="DZ20" s="656"/>
      <c r="EA20" s="656"/>
      <c r="EB20" s="656"/>
      <c r="EC20" s="675"/>
    </row>
    <row r="21" spans="2:133" ht="11.25" customHeight="1" x14ac:dyDescent="0.2">
      <c r="B21" s="652" t="s">
        <v>277</v>
      </c>
      <c r="C21" s="653"/>
      <c r="D21" s="653"/>
      <c r="E21" s="653"/>
      <c r="F21" s="653"/>
      <c r="G21" s="653"/>
      <c r="H21" s="653"/>
      <c r="I21" s="653"/>
      <c r="J21" s="653"/>
      <c r="K21" s="653"/>
      <c r="L21" s="653"/>
      <c r="M21" s="653"/>
      <c r="N21" s="653"/>
      <c r="O21" s="653"/>
      <c r="P21" s="653"/>
      <c r="Q21" s="654"/>
      <c r="R21" s="655">
        <v>1108</v>
      </c>
      <c r="S21" s="656"/>
      <c r="T21" s="656"/>
      <c r="U21" s="656"/>
      <c r="V21" s="656"/>
      <c r="W21" s="656"/>
      <c r="X21" s="656"/>
      <c r="Y21" s="657"/>
      <c r="Z21" s="651">
        <v>0</v>
      </c>
      <c r="AA21" s="651"/>
      <c r="AB21" s="651"/>
      <c r="AC21" s="651"/>
      <c r="AD21" s="658">
        <v>1108</v>
      </c>
      <c r="AE21" s="658"/>
      <c r="AF21" s="658"/>
      <c r="AG21" s="658"/>
      <c r="AH21" s="658"/>
      <c r="AI21" s="658"/>
      <c r="AJ21" s="658"/>
      <c r="AK21" s="658"/>
      <c r="AL21" s="659">
        <v>0</v>
      </c>
      <c r="AM21" s="660"/>
      <c r="AN21" s="660"/>
      <c r="AO21" s="661"/>
      <c r="AP21" s="688" t="s">
        <v>278</v>
      </c>
      <c r="AQ21" s="689"/>
      <c r="AR21" s="689"/>
      <c r="AS21" s="689"/>
      <c r="AT21" s="689"/>
      <c r="AU21" s="689"/>
      <c r="AV21" s="689"/>
      <c r="AW21" s="689"/>
      <c r="AX21" s="689"/>
      <c r="AY21" s="689"/>
      <c r="AZ21" s="689"/>
      <c r="BA21" s="689"/>
      <c r="BB21" s="689"/>
      <c r="BC21" s="689"/>
      <c r="BD21" s="689"/>
      <c r="BE21" s="689"/>
      <c r="BF21" s="690"/>
      <c r="BG21" s="655" t="s">
        <v>129</v>
      </c>
      <c r="BH21" s="656"/>
      <c r="BI21" s="656"/>
      <c r="BJ21" s="656"/>
      <c r="BK21" s="656"/>
      <c r="BL21" s="656"/>
      <c r="BM21" s="656"/>
      <c r="BN21" s="657"/>
      <c r="BO21" s="651" t="s">
        <v>129</v>
      </c>
      <c r="BP21" s="651"/>
      <c r="BQ21" s="651"/>
      <c r="BR21" s="651"/>
      <c r="BS21" s="658" t="s">
        <v>129</v>
      </c>
      <c r="BT21" s="658"/>
      <c r="BU21" s="658"/>
      <c r="BV21" s="658"/>
      <c r="BW21" s="658"/>
      <c r="BX21" s="658"/>
      <c r="BY21" s="658"/>
      <c r="BZ21" s="658"/>
      <c r="CA21" s="658"/>
      <c r="CB21" s="662"/>
      <c r="CD21" s="694"/>
      <c r="CE21" s="695"/>
      <c r="CF21" s="695"/>
      <c r="CG21" s="695"/>
      <c r="CH21" s="695"/>
      <c r="CI21" s="695"/>
      <c r="CJ21" s="695"/>
      <c r="CK21" s="695"/>
      <c r="CL21" s="695"/>
      <c r="CM21" s="695"/>
      <c r="CN21" s="695"/>
      <c r="CO21" s="695"/>
      <c r="CP21" s="695"/>
      <c r="CQ21" s="696"/>
      <c r="CR21" s="697"/>
      <c r="CS21" s="685"/>
      <c r="CT21" s="685"/>
      <c r="CU21" s="685"/>
      <c r="CV21" s="685"/>
      <c r="CW21" s="685"/>
      <c r="CX21" s="685"/>
      <c r="CY21" s="687"/>
      <c r="CZ21" s="698"/>
      <c r="DA21" s="698"/>
      <c r="DB21" s="698"/>
      <c r="DC21" s="698"/>
      <c r="DD21" s="684"/>
      <c r="DE21" s="685"/>
      <c r="DF21" s="685"/>
      <c r="DG21" s="685"/>
      <c r="DH21" s="685"/>
      <c r="DI21" s="685"/>
      <c r="DJ21" s="685"/>
      <c r="DK21" s="685"/>
      <c r="DL21" s="685"/>
      <c r="DM21" s="685"/>
      <c r="DN21" s="685"/>
      <c r="DO21" s="685"/>
      <c r="DP21" s="687"/>
      <c r="DQ21" s="684"/>
      <c r="DR21" s="685"/>
      <c r="DS21" s="685"/>
      <c r="DT21" s="685"/>
      <c r="DU21" s="685"/>
      <c r="DV21" s="685"/>
      <c r="DW21" s="685"/>
      <c r="DX21" s="685"/>
      <c r="DY21" s="685"/>
      <c r="DZ21" s="685"/>
      <c r="EA21" s="685"/>
      <c r="EB21" s="685"/>
      <c r="EC21" s="686"/>
    </row>
    <row r="22" spans="2:133" ht="11.25" customHeight="1" x14ac:dyDescent="0.2">
      <c r="B22" s="704" t="s">
        <v>279</v>
      </c>
      <c r="C22" s="705"/>
      <c r="D22" s="705"/>
      <c r="E22" s="705"/>
      <c r="F22" s="705"/>
      <c r="G22" s="705"/>
      <c r="H22" s="705"/>
      <c r="I22" s="705"/>
      <c r="J22" s="705"/>
      <c r="K22" s="705"/>
      <c r="L22" s="705"/>
      <c r="M22" s="705"/>
      <c r="N22" s="705"/>
      <c r="O22" s="705"/>
      <c r="P22" s="705"/>
      <c r="Q22" s="706"/>
      <c r="R22" s="655">
        <v>16267</v>
      </c>
      <c r="S22" s="656"/>
      <c r="T22" s="656"/>
      <c r="U22" s="656"/>
      <c r="V22" s="656"/>
      <c r="W22" s="656"/>
      <c r="X22" s="656"/>
      <c r="Y22" s="657"/>
      <c r="Z22" s="651">
        <v>0.1</v>
      </c>
      <c r="AA22" s="651"/>
      <c r="AB22" s="651"/>
      <c r="AC22" s="651"/>
      <c r="AD22" s="658">
        <v>16267</v>
      </c>
      <c r="AE22" s="658"/>
      <c r="AF22" s="658"/>
      <c r="AG22" s="658"/>
      <c r="AH22" s="658"/>
      <c r="AI22" s="658"/>
      <c r="AJ22" s="658"/>
      <c r="AK22" s="658"/>
      <c r="AL22" s="659">
        <v>0.20000000298023224</v>
      </c>
      <c r="AM22" s="660"/>
      <c r="AN22" s="660"/>
      <c r="AO22" s="661"/>
      <c r="AP22" s="688" t="s">
        <v>280</v>
      </c>
      <c r="AQ22" s="689"/>
      <c r="AR22" s="689"/>
      <c r="AS22" s="689"/>
      <c r="AT22" s="689"/>
      <c r="AU22" s="689"/>
      <c r="AV22" s="689"/>
      <c r="AW22" s="689"/>
      <c r="AX22" s="689"/>
      <c r="AY22" s="689"/>
      <c r="AZ22" s="689"/>
      <c r="BA22" s="689"/>
      <c r="BB22" s="689"/>
      <c r="BC22" s="689"/>
      <c r="BD22" s="689"/>
      <c r="BE22" s="689"/>
      <c r="BF22" s="690"/>
      <c r="BG22" s="655" t="s">
        <v>129</v>
      </c>
      <c r="BH22" s="656"/>
      <c r="BI22" s="656"/>
      <c r="BJ22" s="656"/>
      <c r="BK22" s="656"/>
      <c r="BL22" s="656"/>
      <c r="BM22" s="656"/>
      <c r="BN22" s="657"/>
      <c r="BO22" s="651" t="s">
        <v>129</v>
      </c>
      <c r="BP22" s="651"/>
      <c r="BQ22" s="651"/>
      <c r="BR22" s="651"/>
      <c r="BS22" s="658" t="s">
        <v>129</v>
      </c>
      <c r="BT22" s="658"/>
      <c r="BU22" s="658"/>
      <c r="BV22" s="658"/>
      <c r="BW22" s="658"/>
      <c r="BX22" s="658"/>
      <c r="BY22" s="658"/>
      <c r="BZ22" s="658"/>
      <c r="CA22" s="658"/>
      <c r="CB22" s="662"/>
      <c r="CD22" s="644" t="s">
        <v>281</v>
      </c>
      <c r="CE22" s="645"/>
      <c r="CF22" s="645"/>
      <c r="CG22" s="645"/>
      <c r="CH22" s="645"/>
      <c r="CI22" s="645"/>
      <c r="CJ22" s="645"/>
      <c r="CK22" s="645"/>
      <c r="CL22" s="645"/>
      <c r="CM22" s="645"/>
      <c r="CN22" s="645"/>
      <c r="CO22" s="645"/>
      <c r="CP22" s="645"/>
      <c r="CQ22" s="645"/>
      <c r="CR22" s="645"/>
      <c r="CS22" s="645"/>
      <c r="CT22" s="645"/>
      <c r="CU22" s="645"/>
      <c r="CV22" s="645"/>
      <c r="CW22" s="645"/>
      <c r="CX22" s="645"/>
      <c r="CY22" s="645"/>
      <c r="CZ22" s="645"/>
      <c r="DA22" s="645"/>
      <c r="DB22" s="645"/>
      <c r="DC22" s="645"/>
      <c r="DD22" s="645"/>
      <c r="DE22" s="645"/>
      <c r="DF22" s="645"/>
      <c r="DG22" s="645"/>
      <c r="DH22" s="645"/>
      <c r="DI22" s="645"/>
      <c r="DJ22" s="645"/>
      <c r="DK22" s="645"/>
      <c r="DL22" s="645"/>
      <c r="DM22" s="645"/>
      <c r="DN22" s="645"/>
      <c r="DO22" s="645"/>
      <c r="DP22" s="645"/>
      <c r="DQ22" s="645"/>
      <c r="DR22" s="645"/>
      <c r="DS22" s="645"/>
      <c r="DT22" s="645"/>
      <c r="DU22" s="645"/>
      <c r="DV22" s="645"/>
      <c r="DW22" s="645"/>
      <c r="DX22" s="645"/>
      <c r="DY22" s="645"/>
      <c r="DZ22" s="645"/>
      <c r="EA22" s="645"/>
      <c r="EB22" s="645"/>
      <c r="EC22" s="646"/>
    </row>
    <row r="23" spans="2:133" ht="11.25" customHeight="1" x14ac:dyDescent="0.2">
      <c r="B23" s="652" t="s">
        <v>282</v>
      </c>
      <c r="C23" s="653"/>
      <c r="D23" s="653"/>
      <c r="E23" s="653"/>
      <c r="F23" s="653"/>
      <c r="G23" s="653"/>
      <c r="H23" s="653"/>
      <c r="I23" s="653"/>
      <c r="J23" s="653"/>
      <c r="K23" s="653"/>
      <c r="L23" s="653"/>
      <c r="M23" s="653"/>
      <c r="N23" s="653"/>
      <c r="O23" s="653"/>
      <c r="P23" s="653"/>
      <c r="Q23" s="654"/>
      <c r="R23" s="655">
        <v>7794675</v>
      </c>
      <c r="S23" s="656"/>
      <c r="T23" s="656"/>
      <c r="U23" s="656"/>
      <c r="V23" s="656"/>
      <c r="W23" s="656"/>
      <c r="X23" s="656"/>
      <c r="Y23" s="657"/>
      <c r="Z23" s="651">
        <v>44.7</v>
      </c>
      <c r="AA23" s="651"/>
      <c r="AB23" s="651"/>
      <c r="AC23" s="651"/>
      <c r="AD23" s="658">
        <v>7097761</v>
      </c>
      <c r="AE23" s="658"/>
      <c r="AF23" s="658"/>
      <c r="AG23" s="658"/>
      <c r="AH23" s="658"/>
      <c r="AI23" s="658"/>
      <c r="AJ23" s="658"/>
      <c r="AK23" s="658"/>
      <c r="AL23" s="659">
        <v>73.7</v>
      </c>
      <c r="AM23" s="660"/>
      <c r="AN23" s="660"/>
      <c r="AO23" s="661"/>
      <c r="AP23" s="688" t="s">
        <v>283</v>
      </c>
      <c r="AQ23" s="689"/>
      <c r="AR23" s="689"/>
      <c r="AS23" s="689"/>
      <c r="AT23" s="689"/>
      <c r="AU23" s="689"/>
      <c r="AV23" s="689"/>
      <c r="AW23" s="689"/>
      <c r="AX23" s="689"/>
      <c r="AY23" s="689"/>
      <c r="AZ23" s="689"/>
      <c r="BA23" s="689"/>
      <c r="BB23" s="689"/>
      <c r="BC23" s="689"/>
      <c r="BD23" s="689"/>
      <c r="BE23" s="689"/>
      <c r="BF23" s="690"/>
      <c r="BG23" s="655" t="s">
        <v>129</v>
      </c>
      <c r="BH23" s="656"/>
      <c r="BI23" s="656"/>
      <c r="BJ23" s="656"/>
      <c r="BK23" s="656"/>
      <c r="BL23" s="656"/>
      <c r="BM23" s="656"/>
      <c r="BN23" s="657"/>
      <c r="BO23" s="651" t="s">
        <v>129</v>
      </c>
      <c r="BP23" s="651"/>
      <c r="BQ23" s="651"/>
      <c r="BR23" s="651"/>
      <c r="BS23" s="658" t="s">
        <v>129</v>
      </c>
      <c r="BT23" s="658"/>
      <c r="BU23" s="658"/>
      <c r="BV23" s="658"/>
      <c r="BW23" s="658"/>
      <c r="BX23" s="658"/>
      <c r="BY23" s="658"/>
      <c r="BZ23" s="658"/>
      <c r="CA23" s="658"/>
      <c r="CB23" s="662"/>
      <c r="CD23" s="644" t="s">
        <v>223</v>
      </c>
      <c r="CE23" s="645"/>
      <c r="CF23" s="645"/>
      <c r="CG23" s="645"/>
      <c r="CH23" s="645"/>
      <c r="CI23" s="645"/>
      <c r="CJ23" s="645"/>
      <c r="CK23" s="645"/>
      <c r="CL23" s="645"/>
      <c r="CM23" s="645"/>
      <c r="CN23" s="645"/>
      <c r="CO23" s="645"/>
      <c r="CP23" s="645"/>
      <c r="CQ23" s="646"/>
      <c r="CR23" s="644" t="s">
        <v>284</v>
      </c>
      <c r="CS23" s="645"/>
      <c r="CT23" s="645"/>
      <c r="CU23" s="645"/>
      <c r="CV23" s="645"/>
      <c r="CW23" s="645"/>
      <c r="CX23" s="645"/>
      <c r="CY23" s="646"/>
      <c r="CZ23" s="644" t="s">
        <v>285</v>
      </c>
      <c r="DA23" s="645"/>
      <c r="DB23" s="645"/>
      <c r="DC23" s="646"/>
      <c r="DD23" s="644" t="s">
        <v>286</v>
      </c>
      <c r="DE23" s="645"/>
      <c r="DF23" s="645"/>
      <c r="DG23" s="645"/>
      <c r="DH23" s="645"/>
      <c r="DI23" s="645"/>
      <c r="DJ23" s="645"/>
      <c r="DK23" s="646"/>
      <c r="DL23" s="691" t="s">
        <v>287</v>
      </c>
      <c r="DM23" s="692"/>
      <c r="DN23" s="692"/>
      <c r="DO23" s="692"/>
      <c r="DP23" s="692"/>
      <c r="DQ23" s="692"/>
      <c r="DR23" s="692"/>
      <c r="DS23" s="692"/>
      <c r="DT23" s="692"/>
      <c r="DU23" s="692"/>
      <c r="DV23" s="693"/>
      <c r="DW23" s="644" t="s">
        <v>288</v>
      </c>
      <c r="DX23" s="645"/>
      <c r="DY23" s="645"/>
      <c r="DZ23" s="645"/>
      <c r="EA23" s="645"/>
      <c r="EB23" s="645"/>
      <c r="EC23" s="646"/>
    </row>
    <row r="24" spans="2:133" ht="11.25" customHeight="1" x14ac:dyDescent="0.2">
      <c r="B24" s="652" t="s">
        <v>289</v>
      </c>
      <c r="C24" s="653"/>
      <c r="D24" s="653"/>
      <c r="E24" s="653"/>
      <c r="F24" s="653"/>
      <c r="G24" s="653"/>
      <c r="H24" s="653"/>
      <c r="I24" s="653"/>
      <c r="J24" s="653"/>
      <c r="K24" s="653"/>
      <c r="L24" s="653"/>
      <c r="M24" s="653"/>
      <c r="N24" s="653"/>
      <c r="O24" s="653"/>
      <c r="P24" s="653"/>
      <c r="Q24" s="654"/>
      <c r="R24" s="655">
        <v>7097761</v>
      </c>
      <c r="S24" s="656"/>
      <c r="T24" s="656"/>
      <c r="U24" s="656"/>
      <c r="V24" s="656"/>
      <c r="W24" s="656"/>
      <c r="X24" s="656"/>
      <c r="Y24" s="657"/>
      <c r="Z24" s="651">
        <v>40.700000000000003</v>
      </c>
      <c r="AA24" s="651"/>
      <c r="AB24" s="651"/>
      <c r="AC24" s="651"/>
      <c r="AD24" s="658">
        <v>7097761</v>
      </c>
      <c r="AE24" s="658"/>
      <c r="AF24" s="658"/>
      <c r="AG24" s="658"/>
      <c r="AH24" s="658"/>
      <c r="AI24" s="658"/>
      <c r="AJ24" s="658"/>
      <c r="AK24" s="658"/>
      <c r="AL24" s="659">
        <v>73.7</v>
      </c>
      <c r="AM24" s="660"/>
      <c r="AN24" s="660"/>
      <c r="AO24" s="661"/>
      <c r="AP24" s="688" t="s">
        <v>290</v>
      </c>
      <c r="AQ24" s="689"/>
      <c r="AR24" s="689"/>
      <c r="AS24" s="689"/>
      <c r="AT24" s="689"/>
      <c r="AU24" s="689"/>
      <c r="AV24" s="689"/>
      <c r="AW24" s="689"/>
      <c r="AX24" s="689"/>
      <c r="AY24" s="689"/>
      <c r="AZ24" s="689"/>
      <c r="BA24" s="689"/>
      <c r="BB24" s="689"/>
      <c r="BC24" s="689"/>
      <c r="BD24" s="689"/>
      <c r="BE24" s="689"/>
      <c r="BF24" s="690"/>
      <c r="BG24" s="655" t="s">
        <v>129</v>
      </c>
      <c r="BH24" s="656"/>
      <c r="BI24" s="656"/>
      <c r="BJ24" s="656"/>
      <c r="BK24" s="656"/>
      <c r="BL24" s="656"/>
      <c r="BM24" s="656"/>
      <c r="BN24" s="657"/>
      <c r="BO24" s="651" t="s">
        <v>129</v>
      </c>
      <c r="BP24" s="651"/>
      <c r="BQ24" s="651"/>
      <c r="BR24" s="651"/>
      <c r="BS24" s="658" t="s">
        <v>129</v>
      </c>
      <c r="BT24" s="658"/>
      <c r="BU24" s="658"/>
      <c r="BV24" s="658"/>
      <c r="BW24" s="658"/>
      <c r="BX24" s="658"/>
      <c r="BY24" s="658"/>
      <c r="BZ24" s="658"/>
      <c r="CA24" s="658"/>
      <c r="CB24" s="662"/>
      <c r="CD24" s="676" t="s">
        <v>291</v>
      </c>
      <c r="CE24" s="677"/>
      <c r="CF24" s="677"/>
      <c r="CG24" s="677"/>
      <c r="CH24" s="677"/>
      <c r="CI24" s="677"/>
      <c r="CJ24" s="677"/>
      <c r="CK24" s="677"/>
      <c r="CL24" s="677"/>
      <c r="CM24" s="677"/>
      <c r="CN24" s="677"/>
      <c r="CO24" s="677"/>
      <c r="CP24" s="677"/>
      <c r="CQ24" s="678"/>
      <c r="CR24" s="666">
        <v>7778968</v>
      </c>
      <c r="CS24" s="667"/>
      <c r="CT24" s="667"/>
      <c r="CU24" s="667"/>
      <c r="CV24" s="667"/>
      <c r="CW24" s="667"/>
      <c r="CX24" s="667"/>
      <c r="CY24" s="668"/>
      <c r="CZ24" s="671">
        <v>47</v>
      </c>
      <c r="DA24" s="672"/>
      <c r="DB24" s="672"/>
      <c r="DC24" s="679"/>
      <c r="DD24" s="701">
        <v>5996850</v>
      </c>
      <c r="DE24" s="667"/>
      <c r="DF24" s="667"/>
      <c r="DG24" s="667"/>
      <c r="DH24" s="667"/>
      <c r="DI24" s="667"/>
      <c r="DJ24" s="667"/>
      <c r="DK24" s="668"/>
      <c r="DL24" s="701">
        <v>5954476</v>
      </c>
      <c r="DM24" s="667"/>
      <c r="DN24" s="667"/>
      <c r="DO24" s="667"/>
      <c r="DP24" s="667"/>
      <c r="DQ24" s="667"/>
      <c r="DR24" s="667"/>
      <c r="DS24" s="667"/>
      <c r="DT24" s="667"/>
      <c r="DU24" s="667"/>
      <c r="DV24" s="668"/>
      <c r="DW24" s="671">
        <v>59.8</v>
      </c>
      <c r="DX24" s="672"/>
      <c r="DY24" s="672"/>
      <c r="DZ24" s="672"/>
      <c r="EA24" s="672"/>
      <c r="EB24" s="672"/>
      <c r="EC24" s="673"/>
    </row>
    <row r="25" spans="2:133" ht="11.25" customHeight="1" x14ac:dyDescent="0.2">
      <c r="B25" s="652" t="s">
        <v>292</v>
      </c>
      <c r="C25" s="653"/>
      <c r="D25" s="653"/>
      <c r="E25" s="653"/>
      <c r="F25" s="653"/>
      <c r="G25" s="653"/>
      <c r="H25" s="653"/>
      <c r="I25" s="653"/>
      <c r="J25" s="653"/>
      <c r="K25" s="653"/>
      <c r="L25" s="653"/>
      <c r="M25" s="653"/>
      <c r="N25" s="653"/>
      <c r="O25" s="653"/>
      <c r="P25" s="653"/>
      <c r="Q25" s="654"/>
      <c r="R25" s="655">
        <v>696914</v>
      </c>
      <c r="S25" s="656"/>
      <c r="T25" s="656"/>
      <c r="U25" s="656"/>
      <c r="V25" s="656"/>
      <c r="W25" s="656"/>
      <c r="X25" s="656"/>
      <c r="Y25" s="657"/>
      <c r="Z25" s="651">
        <v>4</v>
      </c>
      <c r="AA25" s="651"/>
      <c r="AB25" s="651"/>
      <c r="AC25" s="651"/>
      <c r="AD25" s="658" t="s">
        <v>129</v>
      </c>
      <c r="AE25" s="658"/>
      <c r="AF25" s="658"/>
      <c r="AG25" s="658"/>
      <c r="AH25" s="658"/>
      <c r="AI25" s="658"/>
      <c r="AJ25" s="658"/>
      <c r="AK25" s="658"/>
      <c r="AL25" s="659" t="s">
        <v>129</v>
      </c>
      <c r="AM25" s="660"/>
      <c r="AN25" s="660"/>
      <c r="AO25" s="661"/>
      <c r="AP25" s="688" t="s">
        <v>293</v>
      </c>
      <c r="AQ25" s="689"/>
      <c r="AR25" s="689"/>
      <c r="AS25" s="689"/>
      <c r="AT25" s="689"/>
      <c r="AU25" s="689"/>
      <c r="AV25" s="689"/>
      <c r="AW25" s="689"/>
      <c r="AX25" s="689"/>
      <c r="AY25" s="689"/>
      <c r="AZ25" s="689"/>
      <c r="BA25" s="689"/>
      <c r="BB25" s="689"/>
      <c r="BC25" s="689"/>
      <c r="BD25" s="689"/>
      <c r="BE25" s="689"/>
      <c r="BF25" s="690"/>
      <c r="BG25" s="655" t="s">
        <v>129</v>
      </c>
      <c r="BH25" s="656"/>
      <c r="BI25" s="656"/>
      <c r="BJ25" s="656"/>
      <c r="BK25" s="656"/>
      <c r="BL25" s="656"/>
      <c r="BM25" s="656"/>
      <c r="BN25" s="657"/>
      <c r="BO25" s="651" t="s">
        <v>129</v>
      </c>
      <c r="BP25" s="651"/>
      <c r="BQ25" s="651"/>
      <c r="BR25" s="651"/>
      <c r="BS25" s="658" t="s">
        <v>129</v>
      </c>
      <c r="BT25" s="658"/>
      <c r="BU25" s="658"/>
      <c r="BV25" s="658"/>
      <c r="BW25" s="658"/>
      <c r="BX25" s="658"/>
      <c r="BY25" s="658"/>
      <c r="BZ25" s="658"/>
      <c r="CA25" s="658"/>
      <c r="CB25" s="662"/>
      <c r="CD25" s="680" t="s">
        <v>294</v>
      </c>
      <c r="CE25" s="681"/>
      <c r="CF25" s="681"/>
      <c r="CG25" s="681"/>
      <c r="CH25" s="681"/>
      <c r="CI25" s="681"/>
      <c r="CJ25" s="681"/>
      <c r="CK25" s="681"/>
      <c r="CL25" s="681"/>
      <c r="CM25" s="681"/>
      <c r="CN25" s="681"/>
      <c r="CO25" s="681"/>
      <c r="CP25" s="681"/>
      <c r="CQ25" s="682"/>
      <c r="CR25" s="655">
        <v>3348327</v>
      </c>
      <c r="CS25" s="699"/>
      <c r="CT25" s="699"/>
      <c r="CU25" s="699"/>
      <c r="CV25" s="699"/>
      <c r="CW25" s="699"/>
      <c r="CX25" s="699"/>
      <c r="CY25" s="700"/>
      <c r="CZ25" s="659">
        <v>20.2</v>
      </c>
      <c r="DA25" s="702"/>
      <c r="DB25" s="702"/>
      <c r="DC25" s="703"/>
      <c r="DD25" s="674">
        <v>3103089</v>
      </c>
      <c r="DE25" s="699"/>
      <c r="DF25" s="699"/>
      <c r="DG25" s="699"/>
      <c r="DH25" s="699"/>
      <c r="DI25" s="699"/>
      <c r="DJ25" s="699"/>
      <c r="DK25" s="700"/>
      <c r="DL25" s="674">
        <v>3068127</v>
      </c>
      <c r="DM25" s="699"/>
      <c r="DN25" s="699"/>
      <c r="DO25" s="699"/>
      <c r="DP25" s="699"/>
      <c r="DQ25" s="699"/>
      <c r="DR25" s="699"/>
      <c r="DS25" s="699"/>
      <c r="DT25" s="699"/>
      <c r="DU25" s="699"/>
      <c r="DV25" s="700"/>
      <c r="DW25" s="659">
        <v>30.8</v>
      </c>
      <c r="DX25" s="702"/>
      <c r="DY25" s="702"/>
      <c r="DZ25" s="702"/>
      <c r="EA25" s="702"/>
      <c r="EB25" s="702"/>
      <c r="EC25" s="707"/>
    </row>
    <row r="26" spans="2:133" ht="11.25" customHeight="1" x14ac:dyDescent="0.2">
      <c r="B26" s="652" t="s">
        <v>295</v>
      </c>
      <c r="C26" s="653"/>
      <c r="D26" s="653"/>
      <c r="E26" s="653"/>
      <c r="F26" s="653"/>
      <c r="G26" s="653"/>
      <c r="H26" s="653"/>
      <c r="I26" s="653"/>
      <c r="J26" s="653"/>
      <c r="K26" s="653"/>
      <c r="L26" s="653"/>
      <c r="M26" s="653"/>
      <c r="N26" s="653"/>
      <c r="O26" s="653"/>
      <c r="P26" s="653"/>
      <c r="Q26" s="654"/>
      <c r="R26" s="655" t="s">
        <v>129</v>
      </c>
      <c r="S26" s="656"/>
      <c r="T26" s="656"/>
      <c r="U26" s="656"/>
      <c r="V26" s="656"/>
      <c r="W26" s="656"/>
      <c r="X26" s="656"/>
      <c r="Y26" s="657"/>
      <c r="Z26" s="651" t="s">
        <v>129</v>
      </c>
      <c r="AA26" s="651"/>
      <c r="AB26" s="651"/>
      <c r="AC26" s="651"/>
      <c r="AD26" s="658" t="s">
        <v>129</v>
      </c>
      <c r="AE26" s="658"/>
      <c r="AF26" s="658"/>
      <c r="AG26" s="658"/>
      <c r="AH26" s="658"/>
      <c r="AI26" s="658"/>
      <c r="AJ26" s="658"/>
      <c r="AK26" s="658"/>
      <c r="AL26" s="659" t="s">
        <v>129</v>
      </c>
      <c r="AM26" s="660"/>
      <c r="AN26" s="660"/>
      <c r="AO26" s="661"/>
      <c r="AP26" s="688" t="s">
        <v>296</v>
      </c>
      <c r="AQ26" s="708"/>
      <c r="AR26" s="708"/>
      <c r="AS26" s="708"/>
      <c r="AT26" s="708"/>
      <c r="AU26" s="708"/>
      <c r="AV26" s="708"/>
      <c r="AW26" s="708"/>
      <c r="AX26" s="708"/>
      <c r="AY26" s="708"/>
      <c r="AZ26" s="708"/>
      <c r="BA26" s="708"/>
      <c r="BB26" s="708"/>
      <c r="BC26" s="708"/>
      <c r="BD26" s="708"/>
      <c r="BE26" s="708"/>
      <c r="BF26" s="690"/>
      <c r="BG26" s="655" t="s">
        <v>129</v>
      </c>
      <c r="BH26" s="656"/>
      <c r="BI26" s="656"/>
      <c r="BJ26" s="656"/>
      <c r="BK26" s="656"/>
      <c r="BL26" s="656"/>
      <c r="BM26" s="656"/>
      <c r="BN26" s="657"/>
      <c r="BO26" s="651" t="s">
        <v>129</v>
      </c>
      <c r="BP26" s="651"/>
      <c r="BQ26" s="651"/>
      <c r="BR26" s="651"/>
      <c r="BS26" s="658" t="s">
        <v>129</v>
      </c>
      <c r="BT26" s="658"/>
      <c r="BU26" s="658"/>
      <c r="BV26" s="658"/>
      <c r="BW26" s="658"/>
      <c r="BX26" s="658"/>
      <c r="BY26" s="658"/>
      <c r="BZ26" s="658"/>
      <c r="CA26" s="658"/>
      <c r="CB26" s="662"/>
      <c r="CD26" s="680" t="s">
        <v>297</v>
      </c>
      <c r="CE26" s="681"/>
      <c r="CF26" s="681"/>
      <c r="CG26" s="681"/>
      <c r="CH26" s="681"/>
      <c r="CI26" s="681"/>
      <c r="CJ26" s="681"/>
      <c r="CK26" s="681"/>
      <c r="CL26" s="681"/>
      <c r="CM26" s="681"/>
      <c r="CN26" s="681"/>
      <c r="CO26" s="681"/>
      <c r="CP26" s="681"/>
      <c r="CQ26" s="682"/>
      <c r="CR26" s="655">
        <v>2322411</v>
      </c>
      <c r="CS26" s="656"/>
      <c r="CT26" s="656"/>
      <c r="CU26" s="656"/>
      <c r="CV26" s="656"/>
      <c r="CW26" s="656"/>
      <c r="CX26" s="656"/>
      <c r="CY26" s="657"/>
      <c r="CZ26" s="659">
        <v>14</v>
      </c>
      <c r="DA26" s="702"/>
      <c r="DB26" s="702"/>
      <c r="DC26" s="703"/>
      <c r="DD26" s="674">
        <v>2116518</v>
      </c>
      <c r="DE26" s="656"/>
      <c r="DF26" s="656"/>
      <c r="DG26" s="656"/>
      <c r="DH26" s="656"/>
      <c r="DI26" s="656"/>
      <c r="DJ26" s="656"/>
      <c r="DK26" s="657"/>
      <c r="DL26" s="674" t="s">
        <v>129</v>
      </c>
      <c r="DM26" s="656"/>
      <c r="DN26" s="656"/>
      <c r="DO26" s="656"/>
      <c r="DP26" s="656"/>
      <c r="DQ26" s="656"/>
      <c r="DR26" s="656"/>
      <c r="DS26" s="656"/>
      <c r="DT26" s="656"/>
      <c r="DU26" s="656"/>
      <c r="DV26" s="657"/>
      <c r="DW26" s="659" t="s">
        <v>129</v>
      </c>
      <c r="DX26" s="702"/>
      <c r="DY26" s="702"/>
      <c r="DZ26" s="702"/>
      <c r="EA26" s="702"/>
      <c r="EB26" s="702"/>
      <c r="EC26" s="707"/>
    </row>
    <row r="27" spans="2:133" ht="11.25" customHeight="1" x14ac:dyDescent="0.2">
      <c r="B27" s="652" t="s">
        <v>298</v>
      </c>
      <c r="C27" s="653"/>
      <c r="D27" s="653"/>
      <c r="E27" s="653"/>
      <c r="F27" s="653"/>
      <c r="G27" s="653"/>
      <c r="H27" s="653"/>
      <c r="I27" s="653"/>
      <c r="J27" s="653"/>
      <c r="K27" s="653"/>
      <c r="L27" s="653"/>
      <c r="M27" s="653"/>
      <c r="N27" s="653"/>
      <c r="O27" s="653"/>
      <c r="P27" s="653"/>
      <c r="Q27" s="654"/>
      <c r="R27" s="655">
        <v>10285545</v>
      </c>
      <c r="S27" s="656"/>
      <c r="T27" s="656"/>
      <c r="U27" s="656"/>
      <c r="V27" s="656"/>
      <c r="W27" s="656"/>
      <c r="X27" s="656"/>
      <c r="Y27" s="657"/>
      <c r="Z27" s="651">
        <v>59</v>
      </c>
      <c r="AA27" s="651"/>
      <c r="AB27" s="651"/>
      <c r="AC27" s="651"/>
      <c r="AD27" s="658">
        <v>9588631</v>
      </c>
      <c r="AE27" s="658"/>
      <c r="AF27" s="658"/>
      <c r="AG27" s="658"/>
      <c r="AH27" s="658"/>
      <c r="AI27" s="658"/>
      <c r="AJ27" s="658"/>
      <c r="AK27" s="658"/>
      <c r="AL27" s="659">
        <v>99.5</v>
      </c>
      <c r="AM27" s="660"/>
      <c r="AN27" s="660"/>
      <c r="AO27" s="661"/>
      <c r="AP27" s="652" t="s">
        <v>299</v>
      </c>
      <c r="AQ27" s="653"/>
      <c r="AR27" s="653"/>
      <c r="AS27" s="653"/>
      <c r="AT27" s="653"/>
      <c r="AU27" s="653"/>
      <c r="AV27" s="653"/>
      <c r="AW27" s="653"/>
      <c r="AX27" s="653"/>
      <c r="AY27" s="653"/>
      <c r="AZ27" s="653"/>
      <c r="BA27" s="653"/>
      <c r="BB27" s="653"/>
      <c r="BC27" s="653"/>
      <c r="BD27" s="653"/>
      <c r="BE27" s="653"/>
      <c r="BF27" s="654"/>
      <c r="BG27" s="655">
        <v>1787679</v>
      </c>
      <c r="BH27" s="656"/>
      <c r="BI27" s="656"/>
      <c r="BJ27" s="656"/>
      <c r="BK27" s="656"/>
      <c r="BL27" s="656"/>
      <c r="BM27" s="656"/>
      <c r="BN27" s="657"/>
      <c r="BO27" s="651">
        <v>100</v>
      </c>
      <c r="BP27" s="651"/>
      <c r="BQ27" s="651"/>
      <c r="BR27" s="651"/>
      <c r="BS27" s="658" t="s">
        <v>129</v>
      </c>
      <c r="BT27" s="658"/>
      <c r="BU27" s="658"/>
      <c r="BV27" s="658"/>
      <c r="BW27" s="658"/>
      <c r="BX27" s="658"/>
      <c r="BY27" s="658"/>
      <c r="BZ27" s="658"/>
      <c r="CA27" s="658"/>
      <c r="CB27" s="662"/>
      <c r="CD27" s="680" t="s">
        <v>300</v>
      </c>
      <c r="CE27" s="681"/>
      <c r="CF27" s="681"/>
      <c r="CG27" s="681"/>
      <c r="CH27" s="681"/>
      <c r="CI27" s="681"/>
      <c r="CJ27" s="681"/>
      <c r="CK27" s="681"/>
      <c r="CL27" s="681"/>
      <c r="CM27" s="681"/>
      <c r="CN27" s="681"/>
      <c r="CO27" s="681"/>
      <c r="CP27" s="681"/>
      <c r="CQ27" s="682"/>
      <c r="CR27" s="655">
        <v>1985008</v>
      </c>
      <c r="CS27" s="699"/>
      <c r="CT27" s="699"/>
      <c r="CU27" s="699"/>
      <c r="CV27" s="699"/>
      <c r="CW27" s="699"/>
      <c r="CX27" s="699"/>
      <c r="CY27" s="700"/>
      <c r="CZ27" s="659">
        <v>12</v>
      </c>
      <c r="DA27" s="702"/>
      <c r="DB27" s="702"/>
      <c r="DC27" s="703"/>
      <c r="DD27" s="674">
        <v>459024</v>
      </c>
      <c r="DE27" s="699"/>
      <c r="DF27" s="699"/>
      <c r="DG27" s="699"/>
      <c r="DH27" s="699"/>
      <c r="DI27" s="699"/>
      <c r="DJ27" s="699"/>
      <c r="DK27" s="700"/>
      <c r="DL27" s="674">
        <v>451612</v>
      </c>
      <c r="DM27" s="699"/>
      <c r="DN27" s="699"/>
      <c r="DO27" s="699"/>
      <c r="DP27" s="699"/>
      <c r="DQ27" s="699"/>
      <c r="DR27" s="699"/>
      <c r="DS27" s="699"/>
      <c r="DT27" s="699"/>
      <c r="DU27" s="699"/>
      <c r="DV27" s="700"/>
      <c r="DW27" s="659">
        <v>4.5</v>
      </c>
      <c r="DX27" s="702"/>
      <c r="DY27" s="702"/>
      <c r="DZ27" s="702"/>
      <c r="EA27" s="702"/>
      <c r="EB27" s="702"/>
      <c r="EC27" s="707"/>
    </row>
    <row r="28" spans="2:133" ht="11.25" customHeight="1" x14ac:dyDescent="0.2">
      <c r="B28" s="652" t="s">
        <v>301</v>
      </c>
      <c r="C28" s="653"/>
      <c r="D28" s="653"/>
      <c r="E28" s="653"/>
      <c r="F28" s="653"/>
      <c r="G28" s="653"/>
      <c r="H28" s="653"/>
      <c r="I28" s="653"/>
      <c r="J28" s="653"/>
      <c r="K28" s="653"/>
      <c r="L28" s="653"/>
      <c r="M28" s="653"/>
      <c r="N28" s="653"/>
      <c r="O28" s="653"/>
      <c r="P28" s="653"/>
      <c r="Q28" s="654"/>
      <c r="R28" s="655">
        <v>1966</v>
      </c>
      <c r="S28" s="656"/>
      <c r="T28" s="656"/>
      <c r="U28" s="656"/>
      <c r="V28" s="656"/>
      <c r="W28" s="656"/>
      <c r="X28" s="656"/>
      <c r="Y28" s="657"/>
      <c r="Z28" s="651">
        <v>0</v>
      </c>
      <c r="AA28" s="651"/>
      <c r="AB28" s="651"/>
      <c r="AC28" s="651"/>
      <c r="AD28" s="658">
        <v>1966</v>
      </c>
      <c r="AE28" s="658"/>
      <c r="AF28" s="658"/>
      <c r="AG28" s="658"/>
      <c r="AH28" s="658"/>
      <c r="AI28" s="658"/>
      <c r="AJ28" s="658"/>
      <c r="AK28" s="658"/>
      <c r="AL28" s="659">
        <v>0</v>
      </c>
      <c r="AM28" s="660"/>
      <c r="AN28" s="660"/>
      <c r="AO28" s="661"/>
      <c r="AP28" s="652"/>
      <c r="AQ28" s="653"/>
      <c r="AR28" s="653"/>
      <c r="AS28" s="653"/>
      <c r="AT28" s="653"/>
      <c r="AU28" s="653"/>
      <c r="AV28" s="653"/>
      <c r="AW28" s="653"/>
      <c r="AX28" s="653"/>
      <c r="AY28" s="653"/>
      <c r="AZ28" s="653"/>
      <c r="BA28" s="653"/>
      <c r="BB28" s="653"/>
      <c r="BC28" s="653"/>
      <c r="BD28" s="653"/>
      <c r="BE28" s="653"/>
      <c r="BF28" s="654"/>
      <c r="BG28" s="655"/>
      <c r="BH28" s="656"/>
      <c r="BI28" s="656"/>
      <c r="BJ28" s="656"/>
      <c r="BK28" s="656"/>
      <c r="BL28" s="656"/>
      <c r="BM28" s="656"/>
      <c r="BN28" s="657"/>
      <c r="BO28" s="651"/>
      <c r="BP28" s="651"/>
      <c r="BQ28" s="651"/>
      <c r="BR28" s="651"/>
      <c r="BS28" s="674"/>
      <c r="BT28" s="656"/>
      <c r="BU28" s="656"/>
      <c r="BV28" s="656"/>
      <c r="BW28" s="656"/>
      <c r="BX28" s="656"/>
      <c r="BY28" s="656"/>
      <c r="BZ28" s="656"/>
      <c r="CA28" s="656"/>
      <c r="CB28" s="675"/>
      <c r="CD28" s="680" t="s">
        <v>302</v>
      </c>
      <c r="CE28" s="681"/>
      <c r="CF28" s="681"/>
      <c r="CG28" s="681"/>
      <c r="CH28" s="681"/>
      <c r="CI28" s="681"/>
      <c r="CJ28" s="681"/>
      <c r="CK28" s="681"/>
      <c r="CL28" s="681"/>
      <c r="CM28" s="681"/>
      <c r="CN28" s="681"/>
      <c r="CO28" s="681"/>
      <c r="CP28" s="681"/>
      <c r="CQ28" s="682"/>
      <c r="CR28" s="655">
        <v>2445633</v>
      </c>
      <c r="CS28" s="656"/>
      <c r="CT28" s="656"/>
      <c r="CU28" s="656"/>
      <c r="CV28" s="656"/>
      <c r="CW28" s="656"/>
      <c r="CX28" s="656"/>
      <c r="CY28" s="657"/>
      <c r="CZ28" s="659">
        <v>14.8</v>
      </c>
      <c r="DA28" s="702"/>
      <c r="DB28" s="702"/>
      <c r="DC28" s="703"/>
      <c r="DD28" s="674">
        <v>2434737</v>
      </c>
      <c r="DE28" s="656"/>
      <c r="DF28" s="656"/>
      <c r="DG28" s="656"/>
      <c r="DH28" s="656"/>
      <c r="DI28" s="656"/>
      <c r="DJ28" s="656"/>
      <c r="DK28" s="657"/>
      <c r="DL28" s="674">
        <v>2434737</v>
      </c>
      <c r="DM28" s="656"/>
      <c r="DN28" s="656"/>
      <c r="DO28" s="656"/>
      <c r="DP28" s="656"/>
      <c r="DQ28" s="656"/>
      <c r="DR28" s="656"/>
      <c r="DS28" s="656"/>
      <c r="DT28" s="656"/>
      <c r="DU28" s="656"/>
      <c r="DV28" s="657"/>
      <c r="DW28" s="659">
        <v>24.5</v>
      </c>
      <c r="DX28" s="702"/>
      <c r="DY28" s="702"/>
      <c r="DZ28" s="702"/>
      <c r="EA28" s="702"/>
      <c r="EB28" s="702"/>
      <c r="EC28" s="707"/>
    </row>
    <row r="29" spans="2:133" ht="11.25" customHeight="1" x14ac:dyDescent="0.2">
      <c r="B29" s="652" t="s">
        <v>303</v>
      </c>
      <c r="C29" s="653"/>
      <c r="D29" s="653"/>
      <c r="E29" s="653"/>
      <c r="F29" s="653"/>
      <c r="G29" s="653"/>
      <c r="H29" s="653"/>
      <c r="I29" s="653"/>
      <c r="J29" s="653"/>
      <c r="K29" s="653"/>
      <c r="L29" s="653"/>
      <c r="M29" s="653"/>
      <c r="N29" s="653"/>
      <c r="O29" s="653"/>
      <c r="P29" s="653"/>
      <c r="Q29" s="654"/>
      <c r="R29" s="655">
        <v>138595</v>
      </c>
      <c r="S29" s="656"/>
      <c r="T29" s="656"/>
      <c r="U29" s="656"/>
      <c r="V29" s="656"/>
      <c r="W29" s="656"/>
      <c r="X29" s="656"/>
      <c r="Y29" s="657"/>
      <c r="Z29" s="651">
        <v>0.8</v>
      </c>
      <c r="AA29" s="651"/>
      <c r="AB29" s="651"/>
      <c r="AC29" s="651"/>
      <c r="AD29" s="658" t="s">
        <v>129</v>
      </c>
      <c r="AE29" s="658"/>
      <c r="AF29" s="658"/>
      <c r="AG29" s="658"/>
      <c r="AH29" s="658"/>
      <c r="AI29" s="658"/>
      <c r="AJ29" s="658"/>
      <c r="AK29" s="658"/>
      <c r="AL29" s="659" t="s">
        <v>129</v>
      </c>
      <c r="AM29" s="660"/>
      <c r="AN29" s="660"/>
      <c r="AO29" s="661"/>
      <c r="AP29" s="709"/>
      <c r="AQ29" s="710"/>
      <c r="AR29" s="710"/>
      <c r="AS29" s="710"/>
      <c r="AT29" s="710"/>
      <c r="AU29" s="710"/>
      <c r="AV29" s="710"/>
      <c r="AW29" s="710"/>
      <c r="AX29" s="710"/>
      <c r="AY29" s="710"/>
      <c r="AZ29" s="710"/>
      <c r="BA29" s="710"/>
      <c r="BB29" s="710"/>
      <c r="BC29" s="710"/>
      <c r="BD29" s="710"/>
      <c r="BE29" s="710"/>
      <c r="BF29" s="711"/>
      <c r="BG29" s="655"/>
      <c r="BH29" s="656"/>
      <c r="BI29" s="656"/>
      <c r="BJ29" s="656"/>
      <c r="BK29" s="656"/>
      <c r="BL29" s="656"/>
      <c r="BM29" s="656"/>
      <c r="BN29" s="657"/>
      <c r="BO29" s="651"/>
      <c r="BP29" s="651"/>
      <c r="BQ29" s="651"/>
      <c r="BR29" s="651"/>
      <c r="BS29" s="658"/>
      <c r="BT29" s="658"/>
      <c r="BU29" s="658"/>
      <c r="BV29" s="658"/>
      <c r="BW29" s="658"/>
      <c r="BX29" s="658"/>
      <c r="BY29" s="658"/>
      <c r="BZ29" s="658"/>
      <c r="CA29" s="658"/>
      <c r="CB29" s="662"/>
      <c r="CD29" s="732" t="s">
        <v>304</v>
      </c>
      <c r="CE29" s="733"/>
      <c r="CF29" s="680" t="s">
        <v>70</v>
      </c>
      <c r="CG29" s="681"/>
      <c r="CH29" s="681"/>
      <c r="CI29" s="681"/>
      <c r="CJ29" s="681"/>
      <c r="CK29" s="681"/>
      <c r="CL29" s="681"/>
      <c r="CM29" s="681"/>
      <c r="CN29" s="681"/>
      <c r="CO29" s="681"/>
      <c r="CP29" s="681"/>
      <c r="CQ29" s="682"/>
      <c r="CR29" s="655">
        <v>2445488</v>
      </c>
      <c r="CS29" s="699"/>
      <c r="CT29" s="699"/>
      <c r="CU29" s="699"/>
      <c r="CV29" s="699"/>
      <c r="CW29" s="699"/>
      <c r="CX29" s="699"/>
      <c r="CY29" s="700"/>
      <c r="CZ29" s="659">
        <v>14.8</v>
      </c>
      <c r="DA29" s="702"/>
      <c r="DB29" s="702"/>
      <c r="DC29" s="703"/>
      <c r="DD29" s="674">
        <v>2434592</v>
      </c>
      <c r="DE29" s="699"/>
      <c r="DF29" s="699"/>
      <c r="DG29" s="699"/>
      <c r="DH29" s="699"/>
      <c r="DI29" s="699"/>
      <c r="DJ29" s="699"/>
      <c r="DK29" s="700"/>
      <c r="DL29" s="674">
        <v>2434592</v>
      </c>
      <c r="DM29" s="699"/>
      <c r="DN29" s="699"/>
      <c r="DO29" s="699"/>
      <c r="DP29" s="699"/>
      <c r="DQ29" s="699"/>
      <c r="DR29" s="699"/>
      <c r="DS29" s="699"/>
      <c r="DT29" s="699"/>
      <c r="DU29" s="699"/>
      <c r="DV29" s="700"/>
      <c r="DW29" s="659">
        <v>24.4</v>
      </c>
      <c r="DX29" s="702"/>
      <c r="DY29" s="702"/>
      <c r="DZ29" s="702"/>
      <c r="EA29" s="702"/>
      <c r="EB29" s="702"/>
      <c r="EC29" s="707"/>
    </row>
    <row r="30" spans="2:133" ht="11.25" customHeight="1" x14ac:dyDescent="0.2">
      <c r="B30" s="652" t="s">
        <v>305</v>
      </c>
      <c r="C30" s="653"/>
      <c r="D30" s="653"/>
      <c r="E30" s="653"/>
      <c r="F30" s="653"/>
      <c r="G30" s="653"/>
      <c r="H30" s="653"/>
      <c r="I30" s="653"/>
      <c r="J30" s="653"/>
      <c r="K30" s="653"/>
      <c r="L30" s="653"/>
      <c r="M30" s="653"/>
      <c r="N30" s="653"/>
      <c r="O30" s="653"/>
      <c r="P30" s="653"/>
      <c r="Q30" s="654"/>
      <c r="R30" s="655">
        <v>162092</v>
      </c>
      <c r="S30" s="656"/>
      <c r="T30" s="656"/>
      <c r="U30" s="656"/>
      <c r="V30" s="656"/>
      <c r="W30" s="656"/>
      <c r="X30" s="656"/>
      <c r="Y30" s="657"/>
      <c r="Z30" s="651">
        <v>0.9</v>
      </c>
      <c r="AA30" s="651"/>
      <c r="AB30" s="651"/>
      <c r="AC30" s="651"/>
      <c r="AD30" s="658" t="s">
        <v>129</v>
      </c>
      <c r="AE30" s="658"/>
      <c r="AF30" s="658"/>
      <c r="AG30" s="658"/>
      <c r="AH30" s="658"/>
      <c r="AI30" s="658"/>
      <c r="AJ30" s="658"/>
      <c r="AK30" s="658"/>
      <c r="AL30" s="659" t="s">
        <v>129</v>
      </c>
      <c r="AM30" s="660"/>
      <c r="AN30" s="660"/>
      <c r="AO30" s="661"/>
      <c r="AP30" s="641" t="s">
        <v>223</v>
      </c>
      <c r="AQ30" s="642"/>
      <c r="AR30" s="642"/>
      <c r="AS30" s="642"/>
      <c r="AT30" s="642"/>
      <c r="AU30" s="642"/>
      <c r="AV30" s="642"/>
      <c r="AW30" s="642"/>
      <c r="AX30" s="642"/>
      <c r="AY30" s="642"/>
      <c r="AZ30" s="642"/>
      <c r="BA30" s="642"/>
      <c r="BB30" s="642"/>
      <c r="BC30" s="642"/>
      <c r="BD30" s="642"/>
      <c r="BE30" s="642"/>
      <c r="BF30" s="643"/>
      <c r="BG30" s="641" t="s">
        <v>306</v>
      </c>
      <c r="BH30" s="712"/>
      <c r="BI30" s="712"/>
      <c r="BJ30" s="712"/>
      <c r="BK30" s="712"/>
      <c r="BL30" s="712"/>
      <c r="BM30" s="712"/>
      <c r="BN30" s="712"/>
      <c r="BO30" s="712"/>
      <c r="BP30" s="712"/>
      <c r="BQ30" s="713"/>
      <c r="BR30" s="641" t="s">
        <v>307</v>
      </c>
      <c r="BS30" s="712"/>
      <c r="BT30" s="712"/>
      <c r="BU30" s="712"/>
      <c r="BV30" s="712"/>
      <c r="BW30" s="712"/>
      <c r="BX30" s="712"/>
      <c r="BY30" s="712"/>
      <c r="BZ30" s="712"/>
      <c r="CA30" s="712"/>
      <c r="CB30" s="713"/>
      <c r="CD30" s="734"/>
      <c r="CE30" s="735"/>
      <c r="CF30" s="680" t="s">
        <v>308</v>
      </c>
      <c r="CG30" s="681"/>
      <c r="CH30" s="681"/>
      <c r="CI30" s="681"/>
      <c r="CJ30" s="681"/>
      <c r="CK30" s="681"/>
      <c r="CL30" s="681"/>
      <c r="CM30" s="681"/>
      <c r="CN30" s="681"/>
      <c r="CO30" s="681"/>
      <c r="CP30" s="681"/>
      <c r="CQ30" s="682"/>
      <c r="CR30" s="655">
        <v>2375706</v>
      </c>
      <c r="CS30" s="656"/>
      <c r="CT30" s="656"/>
      <c r="CU30" s="656"/>
      <c r="CV30" s="656"/>
      <c r="CW30" s="656"/>
      <c r="CX30" s="656"/>
      <c r="CY30" s="657"/>
      <c r="CZ30" s="659">
        <v>14.3</v>
      </c>
      <c r="DA30" s="702"/>
      <c r="DB30" s="702"/>
      <c r="DC30" s="703"/>
      <c r="DD30" s="674">
        <v>2365245</v>
      </c>
      <c r="DE30" s="656"/>
      <c r="DF30" s="656"/>
      <c r="DG30" s="656"/>
      <c r="DH30" s="656"/>
      <c r="DI30" s="656"/>
      <c r="DJ30" s="656"/>
      <c r="DK30" s="657"/>
      <c r="DL30" s="674">
        <v>2365245</v>
      </c>
      <c r="DM30" s="656"/>
      <c r="DN30" s="656"/>
      <c r="DO30" s="656"/>
      <c r="DP30" s="656"/>
      <c r="DQ30" s="656"/>
      <c r="DR30" s="656"/>
      <c r="DS30" s="656"/>
      <c r="DT30" s="656"/>
      <c r="DU30" s="656"/>
      <c r="DV30" s="657"/>
      <c r="DW30" s="659">
        <v>23.8</v>
      </c>
      <c r="DX30" s="702"/>
      <c r="DY30" s="702"/>
      <c r="DZ30" s="702"/>
      <c r="EA30" s="702"/>
      <c r="EB30" s="702"/>
      <c r="EC30" s="707"/>
    </row>
    <row r="31" spans="2:133" ht="11.25" customHeight="1" x14ac:dyDescent="0.2">
      <c r="B31" s="652" t="s">
        <v>309</v>
      </c>
      <c r="C31" s="653"/>
      <c r="D31" s="653"/>
      <c r="E31" s="653"/>
      <c r="F31" s="653"/>
      <c r="G31" s="653"/>
      <c r="H31" s="653"/>
      <c r="I31" s="653"/>
      <c r="J31" s="653"/>
      <c r="K31" s="653"/>
      <c r="L31" s="653"/>
      <c r="M31" s="653"/>
      <c r="N31" s="653"/>
      <c r="O31" s="653"/>
      <c r="P31" s="653"/>
      <c r="Q31" s="654"/>
      <c r="R31" s="655">
        <v>41352</v>
      </c>
      <c r="S31" s="656"/>
      <c r="T31" s="656"/>
      <c r="U31" s="656"/>
      <c r="V31" s="656"/>
      <c r="W31" s="656"/>
      <c r="X31" s="656"/>
      <c r="Y31" s="657"/>
      <c r="Z31" s="651">
        <v>0.2</v>
      </c>
      <c r="AA31" s="651"/>
      <c r="AB31" s="651"/>
      <c r="AC31" s="651"/>
      <c r="AD31" s="658" t="s">
        <v>129</v>
      </c>
      <c r="AE31" s="658"/>
      <c r="AF31" s="658"/>
      <c r="AG31" s="658"/>
      <c r="AH31" s="658"/>
      <c r="AI31" s="658"/>
      <c r="AJ31" s="658"/>
      <c r="AK31" s="658"/>
      <c r="AL31" s="659" t="s">
        <v>129</v>
      </c>
      <c r="AM31" s="660"/>
      <c r="AN31" s="660"/>
      <c r="AO31" s="661"/>
      <c r="AP31" s="714" t="s">
        <v>310</v>
      </c>
      <c r="AQ31" s="715"/>
      <c r="AR31" s="715"/>
      <c r="AS31" s="715"/>
      <c r="AT31" s="720" t="s">
        <v>311</v>
      </c>
      <c r="AU31" s="360"/>
      <c r="AV31" s="360"/>
      <c r="AW31" s="360"/>
      <c r="AX31" s="663" t="s">
        <v>188</v>
      </c>
      <c r="AY31" s="664"/>
      <c r="AZ31" s="664"/>
      <c r="BA31" s="664"/>
      <c r="BB31" s="664"/>
      <c r="BC31" s="664"/>
      <c r="BD31" s="664"/>
      <c r="BE31" s="664"/>
      <c r="BF31" s="665"/>
      <c r="BG31" s="738">
        <v>99.2</v>
      </c>
      <c r="BH31" s="727"/>
      <c r="BI31" s="727"/>
      <c r="BJ31" s="727"/>
      <c r="BK31" s="727"/>
      <c r="BL31" s="727"/>
      <c r="BM31" s="672">
        <v>97.7</v>
      </c>
      <c r="BN31" s="727"/>
      <c r="BO31" s="727"/>
      <c r="BP31" s="727"/>
      <c r="BQ31" s="728"/>
      <c r="BR31" s="738">
        <v>99.2</v>
      </c>
      <c r="BS31" s="727"/>
      <c r="BT31" s="727"/>
      <c r="BU31" s="727"/>
      <c r="BV31" s="727"/>
      <c r="BW31" s="727"/>
      <c r="BX31" s="672">
        <v>97.6</v>
      </c>
      <c r="BY31" s="727"/>
      <c r="BZ31" s="727"/>
      <c r="CA31" s="727"/>
      <c r="CB31" s="728"/>
      <c r="CD31" s="734"/>
      <c r="CE31" s="735"/>
      <c r="CF31" s="680" t="s">
        <v>312</v>
      </c>
      <c r="CG31" s="681"/>
      <c r="CH31" s="681"/>
      <c r="CI31" s="681"/>
      <c r="CJ31" s="681"/>
      <c r="CK31" s="681"/>
      <c r="CL31" s="681"/>
      <c r="CM31" s="681"/>
      <c r="CN31" s="681"/>
      <c r="CO31" s="681"/>
      <c r="CP31" s="681"/>
      <c r="CQ31" s="682"/>
      <c r="CR31" s="655">
        <v>69782</v>
      </c>
      <c r="CS31" s="699"/>
      <c r="CT31" s="699"/>
      <c r="CU31" s="699"/>
      <c r="CV31" s="699"/>
      <c r="CW31" s="699"/>
      <c r="CX31" s="699"/>
      <c r="CY31" s="700"/>
      <c r="CZ31" s="659">
        <v>0.4</v>
      </c>
      <c r="DA31" s="702"/>
      <c r="DB31" s="702"/>
      <c r="DC31" s="703"/>
      <c r="DD31" s="674">
        <v>69347</v>
      </c>
      <c r="DE31" s="699"/>
      <c r="DF31" s="699"/>
      <c r="DG31" s="699"/>
      <c r="DH31" s="699"/>
      <c r="DI31" s="699"/>
      <c r="DJ31" s="699"/>
      <c r="DK31" s="700"/>
      <c r="DL31" s="674">
        <v>69347</v>
      </c>
      <c r="DM31" s="699"/>
      <c r="DN31" s="699"/>
      <c r="DO31" s="699"/>
      <c r="DP31" s="699"/>
      <c r="DQ31" s="699"/>
      <c r="DR31" s="699"/>
      <c r="DS31" s="699"/>
      <c r="DT31" s="699"/>
      <c r="DU31" s="699"/>
      <c r="DV31" s="700"/>
      <c r="DW31" s="659">
        <v>0.7</v>
      </c>
      <c r="DX31" s="702"/>
      <c r="DY31" s="702"/>
      <c r="DZ31" s="702"/>
      <c r="EA31" s="702"/>
      <c r="EB31" s="702"/>
      <c r="EC31" s="707"/>
    </row>
    <row r="32" spans="2:133" ht="11.25" customHeight="1" x14ac:dyDescent="0.2">
      <c r="B32" s="652" t="s">
        <v>313</v>
      </c>
      <c r="C32" s="653"/>
      <c r="D32" s="653"/>
      <c r="E32" s="653"/>
      <c r="F32" s="653"/>
      <c r="G32" s="653"/>
      <c r="H32" s="653"/>
      <c r="I32" s="653"/>
      <c r="J32" s="653"/>
      <c r="K32" s="653"/>
      <c r="L32" s="653"/>
      <c r="M32" s="653"/>
      <c r="N32" s="653"/>
      <c r="O32" s="653"/>
      <c r="P32" s="653"/>
      <c r="Q32" s="654"/>
      <c r="R32" s="655">
        <v>2324583</v>
      </c>
      <c r="S32" s="656"/>
      <c r="T32" s="656"/>
      <c r="U32" s="656"/>
      <c r="V32" s="656"/>
      <c r="W32" s="656"/>
      <c r="X32" s="656"/>
      <c r="Y32" s="657"/>
      <c r="Z32" s="651">
        <v>13.3</v>
      </c>
      <c r="AA32" s="651"/>
      <c r="AB32" s="651"/>
      <c r="AC32" s="651"/>
      <c r="AD32" s="658" t="s">
        <v>129</v>
      </c>
      <c r="AE32" s="658"/>
      <c r="AF32" s="658"/>
      <c r="AG32" s="658"/>
      <c r="AH32" s="658"/>
      <c r="AI32" s="658"/>
      <c r="AJ32" s="658"/>
      <c r="AK32" s="658"/>
      <c r="AL32" s="659" t="s">
        <v>129</v>
      </c>
      <c r="AM32" s="660"/>
      <c r="AN32" s="660"/>
      <c r="AO32" s="661"/>
      <c r="AP32" s="716"/>
      <c r="AQ32" s="717"/>
      <c r="AR32" s="717"/>
      <c r="AS32" s="717"/>
      <c r="AT32" s="721"/>
      <c r="AU32" s="361" t="s">
        <v>314</v>
      </c>
      <c r="AV32" s="361"/>
      <c r="AW32" s="361"/>
      <c r="AX32" s="652" t="s">
        <v>315</v>
      </c>
      <c r="AY32" s="653"/>
      <c r="AZ32" s="653"/>
      <c r="BA32" s="653"/>
      <c r="BB32" s="653"/>
      <c r="BC32" s="653"/>
      <c r="BD32" s="653"/>
      <c r="BE32" s="653"/>
      <c r="BF32" s="654"/>
      <c r="BG32" s="729">
        <v>99.6</v>
      </c>
      <c r="BH32" s="699"/>
      <c r="BI32" s="699"/>
      <c r="BJ32" s="699"/>
      <c r="BK32" s="699"/>
      <c r="BL32" s="699"/>
      <c r="BM32" s="660">
        <v>99.2</v>
      </c>
      <c r="BN32" s="730"/>
      <c r="BO32" s="730"/>
      <c r="BP32" s="730"/>
      <c r="BQ32" s="731"/>
      <c r="BR32" s="729">
        <v>99.6</v>
      </c>
      <c r="BS32" s="699"/>
      <c r="BT32" s="699"/>
      <c r="BU32" s="699"/>
      <c r="BV32" s="699"/>
      <c r="BW32" s="699"/>
      <c r="BX32" s="660">
        <v>99.1</v>
      </c>
      <c r="BY32" s="730"/>
      <c r="BZ32" s="730"/>
      <c r="CA32" s="730"/>
      <c r="CB32" s="731"/>
      <c r="CD32" s="736"/>
      <c r="CE32" s="737"/>
      <c r="CF32" s="680" t="s">
        <v>316</v>
      </c>
      <c r="CG32" s="681"/>
      <c r="CH32" s="681"/>
      <c r="CI32" s="681"/>
      <c r="CJ32" s="681"/>
      <c r="CK32" s="681"/>
      <c r="CL32" s="681"/>
      <c r="CM32" s="681"/>
      <c r="CN32" s="681"/>
      <c r="CO32" s="681"/>
      <c r="CP32" s="681"/>
      <c r="CQ32" s="682"/>
      <c r="CR32" s="655">
        <v>145</v>
      </c>
      <c r="CS32" s="656"/>
      <c r="CT32" s="656"/>
      <c r="CU32" s="656"/>
      <c r="CV32" s="656"/>
      <c r="CW32" s="656"/>
      <c r="CX32" s="656"/>
      <c r="CY32" s="657"/>
      <c r="CZ32" s="659">
        <v>0</v>
      </c>
      <c r="DA32" s="702"/>
      <c r="DB32" s="702"/>
      <c r="DC32" s="703"/>
      <c r="DD32" s="674">
        <v>145</v>
      </c>
      <c r="DE32" s="656"/>
      <c r="DF32" s="656"/>
      <c r="DG32" s="656"/>
      <c r="DH32" s="656"/>
      <c r="DI32" s="656"/>
      <c r="DJ32" s="656"/>
      <c r="DK32" s="657"/>
      <c r="DL32" s="674">
        <v>145</v>
      </c>
      <c r="DM32" s="656"/>
      <c r="DN32" s="656"/>
      <c r="DO32" s="656"/>
      <c r="DP32" s="656"/>
      <c r="DQ32" s="656"/>
      <c r="DR32" s="656"/>
      <c r="DS32" s="656"/>
      <c r="DT32" s="656"/>
      <c r="DU32" s="656"/>
      <c r="DV32" s="657"/>
      <c r="DW32" s="659">
        <v>0</v>
      </c>
      <c r="DX32" s="702"/>
      <c r="DY32" s="702"/>
      <c r="DZ32" s="702"/>
      <c r="EA32" s="702"/>
      <c r="EB32" s="702"/>
      <c r="EC32" s="707"/>
    </row>
    <row r="33" spans="2:133" ht="11.25" customHeight="1" x14ac:dyDescent="0.2">
      <c r="B33" s="704" t="s">
        <v>317</v>
      </c>
      <c r="C33" s="705"/>
      <c r="D33" s="705"/>
      <c r="E33" s="705"/>
      <c r="F33" s="705"/>
      <c r="G33" s="705"/>
      <c r="H33" s="705"/>
      <c r="I33" s="705"/>
      <c r="J33" s="705"/>
      <c r="K33" s="705"/>
      <c r="L33" s="705"/>
      <c r="M33" s="705"/>
      <c r="N33" s="705"/>
      <c r="O33" s="705"/>
      <c r="P33" s="705"/>
      <c r="Q33" s="706"/>
      <c r="R33" s="655" t="s">
        <v>129</v>
      </c>
      <c r="S33" s="656"/>
      <c r="T33" s="656"/>
      <c r="U33" s="656"/>
      <c r="V33" s="656"/>
      <c r="W33" s="656"/>
      <c r="X33" s="656"/>
      <c r="Y33" s="657"/>
      <c r="Z33" s="651" t="s">
        <v>129</v>
      </c>
      <c r="AA33" s="651"/>
      <c r="AB33" s="651"/>
      <c r="AC33" s="651"/>
      <c r="AD33" s="658" t="s">
        <v>129</v>
      </c>
      <c r="AE33" s="658"/>
      <c r="AF33" s="658"/>
      <c r="AG33" s="658"/>
      <c r="AH33" s="658"/>
      <c r="AI33" s="658"/>
      <c r="AJ33" s="658"/>
      <c r="AK33" s="658"/>
      <c r="AL33" s="659" t="s">
        <v>129</v>
      </c>
      <c r="AM33" s="660"/>
      <c r="AN33" s="660"/>
      <c r="AO33" s="661"/>
      <c r="AP33" s="718"/>
      <c r="AQ33" s="719"/>
      <c r="AR33" s="719"/>
      <c r="AS33" s="719"/>
      <c r="AT33" s="722"/>
      <c r="AU33" s="362"/>
      <c r="AV33" s="362"/>
      <c r="AW33" s="362"/>
      <c r="AX33" s="709" t="s">
        <v>318</v>
      </c>
      <c r="AY33" s="710"/>
      <c r="AZ33" s="710"/>
      <c r="BA33" s="710"/>
      <c r="BB33" s="710"/>
      <c r="BC33" s="710"/>
      <c r="BD33" s="710"/>
      <c r="BE33" s="710"/>
      <c r="BF33" s="711"/>
      <c r="BG33" s="726">
        <v>98.7</v>
      </c>
      <c r="BH33" s="724"/>
      <c r="BI33" s="724"/>
      <c r="BJ33" s="724"/>
      <c r="BK33" s="724"/>
      <c r="BL33" s="724"/>
      <c r="BM33" s="723">
        <v>96.1</v>
      </c>
      <c r="BN33" s="724"/>
      <c r="BO33" s="724"/>
      <c r="BP33" s="724"/>
      <c r="BQ33" s="725"/>
      <c r="BR33" s="726">
        <v>98.7</v>
      </c>
      <c r="BS33" s="724"/>
      <c r="BT33" s="724"/>
      <c r="BU33" s="724"/>
      <c r="BV33" s="724"/>
      <c r="BW33" s="724"/>
      <c r="BX33" s="723">
        <v>96</v>
      </c>
      <c r="BY33" s="724"/>
      <c r="BZ33" s="724"/>
      <c r="CA33" s="724"/>
      <c r="CB33" s="725"/>
      <c r="CD33" s="680" t="s">
        <v>319</v>
      </c>
      <c r="CE33" s="681"/>
      <c r="CF33" s="681"/>
      <c r="CG33" s="681"/>
      <c r="CH33" s="681"/>
      <c r="CI33" s="681"/>
      <c r="CJ33" s="681"/>
      <c r="CK33" s="681"/>
      <c r="CL33" s="681"/>
      <c r="CM33" s="681"/>
      <c r="CN33" s="681"/>
      <c r="CO33" s="681"/>
      <c r="CP33" s="681"/>
      <c r="CQ33" s="682"/>
      <c r="CR33" s="655">
        <v>6501441</v>
      </c>
      <c r="CS33" s="699"/>
      <c r="CT33" s="699"/>
      <c r="CU33" s="699"/>
      <c r="CV33" s="699"/>
      <c r="CW33" s="699"/>
      <c r="CX33" s="699"/>
      <c r="CY33" s="700"/>
      <c r="CZ33" s="659">
        <v>39.200000000000003</v>
      </c>
      <c r="DA33" s="702"/>
      <c r="DB33" s="702"/>
      <c r="DC33" s="703"/>
      <c r="DD33" s="674">
        <v>4267354</v>
      </c>
      <c r="DE33" s="699"/>
      <c r="DF33" s="699"/>
      <c r="DG33" s="699"/>
      <c r="DH33" s="699"/>
      <c r="DI33" s="699"/>
      <c r="DJ33" s="699"/>
      <c r="DK33" s="700"/>
      <c r="DL33" s="674">
        <v>3192322</v>
      </c>
      <c r="DM33" s="699"/>
      <c r="DN33" s="699"/>
      <c r="DO33" s="699"/>
      <c r="DP33" s="699"/>
      <c r="DQ33" s="699"/>
      <c r="DR33" s="699"/>
      <c r="DS33" s="699"/>
      <c r="DT33" s="699"/>
      <c r="DU33" s="699"/>
      <c r="DV33" s="700"/>
      <c r="DW33" s="659">
        <v>32.1</v>
      </c>
      <c r="DX33" s="702"/>
      <c r="DY33" s="702"/>
      <c r="DZ33" s="702"/>
      <c r="EA33" s="702"/>
      <c r="EB33" s="702"/>
      <c r="EC33" s="707"/>
    </row>
    <row r="34" spans="2:133" ht="11.25" customHeight="1" x14ac:dyDescent="0.2">
      <c r="B34" s="652" t="s">
        <v>320</v>
      </c>
      <c r="C34" s="653"/>
      <c r="D34" s="653"/>
      <c r="E34" s="653"/>
      <c r="F34" s="653"/>
      <c r="G34" s="653"/>
      <c r="H34" s="653"/>
      <c r="I34" s="653"/>
      <c r="J34" s="653"/>
      <c r="K34" s="653"/>
      <c r="L34" s="653"/>
      <c r="M34" s="653"/>
      <c r="N34" s="653"/>
      <c r="O34" s="653"/>
      <c r="P34" s="653"/>
      <c r="Q34" s="654"/>
      <c r="R34" s="655">
        <v>1120018</v>
      </c>
      <c r="S34" s="656"/>
      <c r="T34" s="656"/>
      <c r="U34" s="656"/>
      <c r="V34" s="656"/>
      <c r="W34" s="656"/>
      <c r="X34" s="656"/>
      <c r="Y34" s="657"/>
      <c r="Z34" s="651">
        <v>6.4</v>
      </c>
      <c r="AA34" s="651"/>
      <c r="AB34" s="651"/>
      <c r="AC34" s="651"/>
      <c r="AD34" s="658" t="s">
        <v>129</v>
      </c>
      <c r="AE34" s="658"/>
      <c r="AF34" s="658"/>
      <c r="AG34" s="658"/>
      <c r="AH34" s="658"/>
      <c r="AI34" s="658"/>
      <c r="AJ34" s="658"/>
      <c r="AK34" s="658"/>
      <c r="AL34" s="659" t="s">
        <v>129</v>
      </c>
      <c r="AM34" s="660"/>
      <c r="AN34" s="660"/>
      <c r="AO34" s="661"/>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321</v>
      </c>
      <c r="CE34" s="681"/>
      <c r="CF34" s="681"/>
      <c r="CG34" s="681"/>
      <c r="CH34" s="681"/>
      <c r="CI34" s="681"/>
      <c r="CJ34" s="681"/>
      <c r="CK34" s="681"/>
      <c r="CL34" s="681"/>
      <c r="CM34" s="681"/>
      <c r="CN34" s="681"/>
      <c r="CO34" s="681"/>
      <c r="CP34" s="681"/>
      <c r="CQ34" s="682"/>
      <c r="CR34" s="655">
        <v>2300390</v>
      </c>
      <c r="CS34" s="656"/>
      <c r="CT34" s="656"/>
      <c r="CU34" s="656"/>
      <c r="CV34" s="656"/>
      <c r="CW34" s="656"/>
      <c r="CX34" s="656"/>
      <c r="CY34" s="657"/>
      <c r="CZ34" s="659">
        <v>13.9</v>
      </c>
      <c r="DA34" s="702"/>
      <c r="DB34" s="702"/>
      <c r="DC34" s="703"/>
      <c r="DD34" s="674">
        <v>1368677</v>
      </c>
      <c r="DE34" s="656"/>
      <c r="DF34" s="656"/>
      <c r="DG34" s="656"/>
      <c r="DH34" s="656"/>
      <c r="DI34" s="656"/>
      <c r="DJ34" s="656"/>
      <c r="DK34" s="657"/>
      <c r="DL34" s="674">
        <v>1124682</v>
      </c>
      <c r="DM34" s="656"/>
      <c r="DN34" s="656"/>
      <c r="DO34" s="656"/>
      <c r="DP34" s="656"/>
      <c r="DQ34" s="656"/>
      <c r="DR34" s="656"/>
      <c r="DS34" s="656"/>
      <c r="DT34" s="656"/>
      <c r="DU34" s="656"/>
      <c r="DV34" s="657"/>
      <c r="DW34" s="659">
        <v>11.3</v>
      </c>
      <c r="DX34" s="702"/>
      <c r="DY34" s="702"/>
      <c r="DZ34" s="702"/>
      <c r="EA34" s="702"/>
      <c r="EB34" s="702"/>
      <c r="EC34" s="707"/>
    </row>
    <row r="35" spans="2:133" ht="11.25" customHeight="1" x14ac:dyDescent="0.2">
      <c r="B35" s="652" t="s">
        <v>322</v>
      </c>
      <c r="C35" s="653"/>
      <c r="D35" s="653"/>
      <c r="E35" s="653"/>
      <c r="F35" s="653"/>
      <c r="G35" s="653"/>
      <c r="H35" s="653"/>
      <c r="I35" s="653"/>
      <c r="J35" s="653"/>
      <c r="K35" s="653"/>
      <c r="L35" s="653"/>
      <c r="M35" s="653"/>
      <c r="N35" s="653"/>
      <c r="O35" s="653"/>
      <c r="P35" s="653"/>
      <c r="Q35" s="654"/>
      <c r="R35" s="655">
        <v>159592</v>
      </c>
      <c r="S35" s="656"/>
      <c r="T35" s="656"/>
      <c r="U35" s="656"/>
      <c r="V35" s="656"/>
      <c r="W35" s="656"/>
      <c r="X35" s="656"/>
      <c r="Y35" s="657"/>
      <c r="Z35" s="651">
        <v>0.9</v>
      </c>
      <c r="AA35" s="651"/>
      <c r="AB35" s="651"/>
      <c r="AC35" s="651"/>
      <c r="AD35" s="658">
        <v>12115</v>
      </c>
      <c r="AE35" s="658"/>
      <c r="AF35" s="658"/>
      <c r="AG35" s="658"/>
      <c r="AH35" s="658"/>
      <c r="AI35" s="658"/>
      <c r="AJ35" s="658"/>
      <c r="AK35" s="658"/>
      <c r="AL35" s="659">
        <v>0.1</v>
      </c>
      <c r="AM35" s="660"/>
      <c r="AN35" s="660"/>
      <c r="AO35" s="661"/>
      <c r="AP35" s="218"/>
      <c r="AQ35" s="641" t="s">
        <v>323</v>
      </c>
      <c r="AR35" s="642"/>
      <c r="AS35" s="642"/>
      <c r="AT35" s="642"/>
      <c r="AU35" s="642"/>
      <c r="AV35" s="642"/>
      <c r="AW35" s="642"/>
      <c r="AX35" s="642"/>
      <c r="AY35" s="642"/>
      <c r="AZ35" s="642"/>
      <c r="BA35" s="642"/>
      <c r="BB35" s="642"/>
      <c r="BC35" s="642"/>
      <c r="BD35" s="642"/>
      <c r="BE35" s="642"/>
      <c r="BF35" s="643"/>
      <c r="BG35" s="641" t="s">
        <v>324</v>
      </c>
      <c r="BH35" s="642"/>
      <c r="BI35" s="642"/>
      <c r="BJ35" s="642"/>
      <c r="BK35" s="642"/>
      <c r="BL35" s="642"/>
      <c r="BM35" s="642"/>
      <c r="BN35" s="642"/>
      <c r="BO35" s="642"/>
      <c r="BP35" s="642"/>
      <c r="BQ35" s="642"/>
      <c r="BR35" s="642"/>
      <c r="BS35" s="642"/>
      <c r="BT35" s="642"/>
      <c r="BU35" s="642"/>
      <c r="BV35" s="642"/>
      <c r="BW35" s="642"/>
      <c r="BX35" s="642"/>
      <c r="BY35" s="642"/>
      <c r="BZ35" s="642"/>
      <c r="CA35" s="642"/>
      <c r="CB35" s="643"/>
      <c r="CD35" s="680" t="s">
        <v>325</v>
      </c>
      <c r="CE35" s="681"/>
      <c r="CF35" s="681"/>
      <c r="CG35" s="681"/>
      <c r="CH35" s="681"/>
      <c r="CI35" s="681"/>
      <c r="CJ35" s="681"/>
      <c r="CK35" s="681"/>
      <c r="CL35" s="681"/>
      <c r="CM35" s="681"/>
      <c r="CN35" s="681"/>
      <c r="CO35" s="681"/>
      <c r="CP35" s="681"/>
      <c r="CQ35" s="682"/>
      <c r="CR35" s="655">
        <v>92827</v>
      </c>
      <c r="CS35" s="699"/>
      <c r="CT35" s="699"/>
      <c r="CU35" s="699"/>
      <c r="CV35" s="699"/>
      <c r="CW35" s="699"/>
      <c r="CX35" s="699"/>
      <c r="CY35" s="700"/>
      <c r="CZ35" s="659">
        <v>0.6</v>
      </c>
      <c r="DA35" s="702"/>
      <c r="DB35" s="702"/>
      <c r="DC35" s="703"/>
      <c r="DD35" s="674">
        <v>78301</v>
      </c>
      <c r="DE35" s="699"/>
      <c r="DF35" s="699"/>
      <c r="DG35" s="699"/>
      <c r="DH35" s="699"/>
      <c r="DI35" s="699"/>
      <c r="DJ35" s="699"/>
      <c r="DK35" s="700"/>
      <c r="DL35" s="674">
        <v>78301</v>
      </c>
      <c r="DM35" s="699"/>
      <c r="DN35" s="699"/>
      <c r="DO35" s="699"/>
      <c r="DP35" s="699"/>
      <c r="DQ35" s="699"/>
      <c r="DR35" s="699"/>
      <c r="DS35" s="699"/>
      <c r="DT35" s="699"/>
      <c r="DU35" s="699"/>
      <c r="DV35" s="700"/>
      <c r="DW35" s="659">
        <v>0.8</v>
      </c>
      <c r="DX35" s="702"/>
      <c r="DY35" s="702"/>
      <c r="DZ35" s="702"/>
      <c r="EA35" s="702"/>
      <c r="EB35" s="702"/>
      <c r="EC35" s="707"/>
    </row>
    <row r="36" spans="2:133" ht="11.25" customHeight="1" x14ac:dyDescent="0.2">
      <c r="B36" s="652" t="s">
        <v>326</v>
      </c>
      <c r="C36" s="653"/>
      <c r="D36" s="653"/>
      <c r="E36" s="653"/>
      <c r="F36" s="653"/>
      <c r="G36" s="653"/>
      <c r="H36" s="653"/>
      <c r="I36" s="653"/>
      <c r="J36" s="653"/>
      <c r="K36" s="653"/>
      <c r="L36" s="653"/>
      <c r="M36" s="653"/>
      <c r="N36" s="653"/>
      <c r="O36" s="653"/>
      <c r="P36" s="653"/>
      <c r="Q36" s="654"/>
      <c r="R36" s="655">
        <v>692681</v>
      </c>
      <c r="S36" s="656"/>
      <c r="T36" s="656"/>
      <c r="U36" s="656"/>
      <c r="V36" s="656"/>
      <c r="W36" s="656"/>
      <c r="X36" s="656"/>
      <c r="Y36" s="657"/>
      <c r="Z36" s="651">
        <v>4</v>
      </c>
      <c r="AA36" s="651"/>
      <c r="AB36" s="651"/>
      <c r="AC36" s="651"/>
      <c r="AD36" s="658" t="s">
        <v>129</v>
      </c>
      <c r="AE36" s="658"/>
      <c r="AF36" s="658"/>
      <c r="AG36" s="658"/>
      <c r="AH36" s="658"/>
      <c r="AI36" s="658"/>
      <c r="AJ36" s="658"/>
      <c r="AK36" s="658"/>
      <c r="AL36" s="659" t="s">
        <v>129</v>
      </c>
      <c r="AM36" s="660"/>
      <c r="AN36" s="660"/>
      <c r="AO36" s="661"/>
      <c r="AP36" s="218"/>
      <c r="AQ36" s="740" t="s">
        <v>327</v>
      </c>
      <c r="AR36" s="741"/>
      <c r="AS36" s="741"/>
      <c r="AT36" s="741"/>
      <c r="AU36" s="741"/>
      <c r="AV36" s="741"/>
      <c r="AW36" s="741"/>
      <c r="AX36" s="741"/>
      <c r="AY36" s="742"/>
      <c r="AZ36" s="666">
        <v>2002017</v>
      </c>
      <c r="BA36" s="667"/>
      <c r="BB36" s="667"/>
      <c r="BC36" s="667"/>
      <c r="BD36" s="667"/>
      <c r="BE36" s="667"/>
      <c r="BF36" s="739"/>
      <c r="BG36" s="676" t="s">
        <v>328</v>
      </c>
      <c r="BH36" s="677"/>
      <c r="BI36" s="677"/>
      <c r="BJ36" s="677"/>
      <c r="BK36" s="677"/>
      <c r="BL36" s="677"/>
      <c r="BM36" s="677"/>
      <c r="BN36" s="677"/>
      <c r="BO36" s="677"/>
      <c r="BP36" s="677"/>
      <c r="BQ36" s="677"/>
      <c r="BR36" s="677"/>
      <c r="BS36" s="677"/>
      <c r="BT36" s="677"/>
      <c r="BU36" s="678"/>
      <c r="BV36" s="666">
        <v>14835</v>
      </c>
      <c r="BW36" s="667"/>
      <c r="BX36" s="667"/>
      <c r="BY36" s="667"/>
      <c r="BZ36" s="667"/>
      <c r="CA36" s="667"/>
      <c r="CB36" s="739"/>
      <c r="CD36" s="680" t="s">
        <v>329</v>
      </c>
      <c r="CE36" s="681"/>
      <c r="CF36" s="681"/>
      <c r="CG36" s="681"/>
      <c r="CH36" s="681"/>
      <c r="CI36" s="681"/>
      <c r="CJ36" s="681"/>
      <c r="CK36" s="681"/>
      <c r="CL36" s="681"/>
      <c r="CM36" s="681"/>
      <c r="CN36" s="681"/>
      <c r="CO36" s="681"/>
      <c r="CP36" s="681"/>
      <c r="CQ36" s="682"/>
      <c r="CR36" s="655">
        <v>1970801</v>
      </c>
      <c r="CS36" s="656"/>
      <c r="CT36" s="656"/>
      <c r="CU36" s="656"/>
      <c r="CV36" s="656"/>
      <c r="CW36" s="656"/>
      <c r="CX36" s="656"/>
      <c r="CY36" s="657"/>
      <c r="CZ36" s="659">
        <v>11.9</v>
      </c>
      <c r="DA36" s="702"/>
      <c r="DB36" s="702"/>
      <c r="DC36" s="703"/>
      <c r="DD36" s="674">
        <v>1300664</v>
      </c>
      <c r="DE36" s="656"/>
      <c r="DF36" s="656"/>
      <c r="DG36" s="656"/>
      <c r="DH36" s="656"/>
      <c r="DI36" s="656"/>
      <c r="DJ36" s="656"/>
      <c r="DK36" s="657"/>
      <c r="DL36" s="674">
        <v>948926</v>
      </c>
      <c r="DM36" s="656"/>
      <c r="DN36" s="656"/>
      <c r="DO36" s="656"/>
      <c r="DP36" s="656"/>
      <c r="DQ36" s="656"/>
      <c r="DR36" s="656"/>
      <c r="DS36" s="656"/>
      <c r="DT36" s="656"/>
      <c r="DU36" s="656"/>
      <c r="DV36" s="657"/>
      <c r="DW36" s="659">
        <v>9.5</v>
      </c>
      <c r="DX36" s="702"/>
      <c r="DY36" s="702"/>
      <c r="DZ36" s="702"/>
      <c r="EA36" s="702"/>
      <c r="EB36" s="702"/>
      <c r="EC36" s="707"/>
    </row>
    <row r="37" spans="2:133" ht="11.25" customHeight="1" x14ac:dyDescent="0.2">
      <c r="B37" s="652" t="s">
        <v>330</v>
      </c>
      <c r="C37" s="653"/>
      <c r="D37" s="653"/>
      <c r="E37" s="653"/>
      <c r="F37" s="653"/>
      <c r="G37" s="653"/>
      <c r="H37" s="653"/>
      <c r="I37" s="653"/>
      <c r="J37" s="653"/>
      <c r="K37" s="653"/>
      <c r="L37" s="653"/>
      <c r="M37" s="653"/>
      <c r="N37" s="653"/>
      <c r="O37" s="653"/>
      <c r="P37" s="653"/>
      <c r="Q37" s="654"/>
      <c r="R37" s="655">
        <v>237161</v>
      </c>
      <c r="S37" s="656"/>
      <c r="T37" s="656"/>
      <c r="U37" s="656"/>
      <c r="V37" s="656"/>
      <c r="W37" s="656"/>
      <c r="X37" s="656"/>
      <c r="Y37" s="657"/>
      <c r="Z37" s="651">
        <v>1.4</v>
      </c>
      <c r="AA37" s="651"/>
      <c r="AB37" s="651"/>
      <c r="AC37" s="651"/>
      <c r="AD37" s="658" t="s">
        <v>129</v>
      </c>
      <c r="AE37" s="658"/>
      <c r="AF37" s="658"/>
      <c r="AG37" s="658"/>
      <c r="AH37" s="658"/>
      <c r="AI37" s="658"/>
      <c r="AJ37" s="658"/>
      <c r="AK37" s="658"/>
      <c r="AL37" s="659" t="s">
        <v>129</v>
      </c>
      <c r="AM37" s="660"/>
      <c r="AN37" s="660"/>
      <c r="AO37" s="661"/>
      <c r="AQ37" s="743" t="s">
        <v>331</v>
      </c>
      <c r="AR37" s="744"/>
      <c r="AS37" s="744"/>
      <c r="AT37" s="744"/>
      <c r="AU37" s="744"/>
      <c r="AV37" s="744"/>
      <c r="AW37" s="744"/>
      <c r="AX37" s="744"/>
      <c r="AY37" s="745"/>
      <c r="AZ37" s="655">
        <v>259278</v>
      </c>
      <c r="BA37" s="656"/>
      <c r="BB37" s="656"/>
      <c r="BC37" s="656"/>
      <c r="BD37" s="699"/>
      <c r="BE37" s="699"/>
      <c r="BF37" s="731"/>
      <c r="BG37" s="680" t="s">
        <v>332</v>
      </c>
      <c r="BH37" s="681"/>
      <c r="BI37" s="681"/>
      <c r="BJ37" s="681"/>
      <c r="BK37" s="681"/>
      <c r="BL37" s="681"/>
      <c r="BM37" s="681"/>
      <c r="BN37" s="681"/>
      <c r="BO37" s="681"/>
      <c r="BP37" s="681"/>
      <c r="BQ37" s="681"/>
      <c r="BR37" s="681"/>
      <c r="BS37" s="681"/>
      <c r="BT37" s="681"/>
      <c r="BU37" s="682"/>
      <c r="BV37" s="655">
        <v>-69096</v>
      </c>
      <c r="BW37" s="656"/>
      <c r="BX37" s="656"/>
      <c r="BY37" s="656"/>
      <c r="BZ37" s="656"/>
      <c r="CA37" s="656"/>
      <c r="CB37" s="675"/>
      <c r="CD37" s="680" t="s">
        <v>333</v>
      </c>
      <c r="CE37" s="681"/>
      <c r="CF37" s="681"/>
      <c r="CG37" s="681"/>
      <c r="CH37" s="681"/>
      <c r="CI37" s="681"/>
      <c r="CJ37" s="681"/>
      <c r="CK37" s="681"/>
      <c r="CL37" s="681"/>
      <c r="CM37" s="681"/>
      <c r="CN37" s="681"/>
      <c r="CO37" s="681"/>
      <c r="CP37" s="681"/>
      <c r="CQ37" s="682"/>
      <c r="CR37" s="655">
        <v>289652</v>
      </c>
      <c r="CS37" s="699"/>
      <c r="CT37" s="699"/>
      <c r="CU37" s="699"/>
      <c r="CV37" s="699"/>
      <c r="CW37" s="699"/>
      <c r="CX37" s="699"/>
      <c r="CY37" s="700"/>
      <c r="CZ37" s="659">
        <v>1.7</v>
      </c>
      <c r="DA37" s="702"/>
      <c r="DB37" s="702"/>
      <c r="DC37" s="703"/>
      <c r="DD37" s="674">
        <v>281975</v>
      </c>
      <c r="DE37" s="699"/>
      <c r="DF37" s="699"/>
      <c r="DG37" s="699"/>
      <c r="DH37" s="699"/>
      <c r="DI37" s="699"/>
      <c r="DJ37" s="699"/>
      <c r="DK37" s="700"/>
      <c r="DL37" s="674">
        <v>281975</v>
      </c>
      <c r="DM37" s="699"/>
      <c r="DN37" s="699"/>
      <c r="DO37" s="699"/>
      <c r="DP37" s="699"/>
      <c r="DQ37" s="699"/>
      <c r="DR37" s="699"/>
      <c r="DS37" s="699"/>
      <c r="DT37" s="699"/>
      <c r="DU37" s="699"/>
      <c r="DV37" s="700"/>
      <c r="DW37" s="659">
        <v>2.8</v>
      </c>
      <c r="DX37" s="702"/>
      <c r="DY37" s="702"/>
      <c r="DZ37" s="702"/>
      <c r="EA37" s="702"/>
      <c r="EB37" s="702"/>
      <c r="EC37" s="707"/>
    </row>
    <row r="38" spans="2:133" ht="11.25" customHeight="1" x14ac:dyDescent="0.2">
      <c r="B38" s="652" t="s">
        <v>334</v>
      </c>
      <c r="C38" s="653"/>
      <c r="D38" s="653"/>
      <c r="E38" s="653"/>
      <c r="F38" s="653"/>
      <c r="G38" s="653"/>
      <c r="H38" s="653"/>
      <c r="I38" s="653"/>
      <c r="J38" s="653"/>
      <c r="K38" s="653"/>
      <c r="L38" s="653"/>
      <c r="M38" s="653"/>
      <c r="N38" s="653"/>
      <c r="O38" s="653"/>
      <c r="P38" s="653"/>
      <c r="Q38" s="654"/>
      <c r="R38" s="655">
        <v>795210</v>
      </c>
      <c r="S38" s="656"/>
      <c r="T38" s="656"/>
      <c r="U38" s="656"/>
      <c r="V38" s="656"/>
      <c r="W38" s="656"/>
      <c r="X38" s="656"/>
      <c r="Y38" s="657"/>
      <c r="Z38" s="651">
        <v>4.5999999999999996</v>
      </c>
      <c r="AA38" s="651"/>
      <c r="AB38" s="651"/>
      <c r="AC38" s="651"/>
      <c r="AD38" s="658" t="s">
        <v>129</v>
      </c>
      <c r="AE38" s="658"/>
      <c r="AF38" s="658"/>
      <c r="AG38" s="658"/>
      <c r="AH38" s="658"/>
      <c r="AI38" s="658"/>
      <c r="AJ38" s="658"/>
      <c r="AK38" s="658"/>
      <c r="AL38" s="659" t="s">
        <v>129</v>
      </c>
      <c r="AM38" s="660"/>
      <c r="AN38" s="660"/>
      <c r="AO38" s="661"/>
      <c r="AQ38" s="743" t="s">
        <v>335</v>
      </c>
      <c r="AR38" s="744"/>
      <c r="AS38" s="744"/>
      <c r="AT38" s="744"/>
      <c r="AU38" s="744"/>
      <c r="AV38" s="744"/>
      <c r="AW38" s="744"/>
      <c r="AX38" s="744"/>
      <c r="AY38" s="745"/>
      <c r="AZ38" s="655">
        <v>250597</v>
      </c>
      <c r="BA38" s="656"/>
      <c r="BB38" s="656"/>
      <c r="BC38" s="656"/>
      <c r="BD38" s="699"/>
      <c r="BE38" s="699"/>
      <c r="BF38" s="731"/>
      <c r="BG38" s="680" t="s">
        <v>336</v>
      </c>
      <c r="BH38" s="681"/>
      <c r="BI38" s="681"/>
      <c r="BJ38" s="681"/>
      <c r="BK38" s="681"/>
      <c r="BL38" s="681"/>
      <c r="BM38" s="681"/>
      <c r="BN38" s="681"/>
      <c r="BO38" s="681"/>
      <c r="BP38" s="681"/>
      <c r="BQ38" s="681"/>
      <c r="BR38" s="681"/>
      <c r="BS38" s="681"/>
      <c r="BT38" s="681"/>
      <c r="BU38" s="682"/>
      <c r="BV38" s="655">
        <v>4081</v>
      </c>
      <c r="BW38" s="656"/>
      <c r="BX38" s="656"/>
      <c r="BY38" s="656"/>
      <c r="BZ38" s="656"/>
      <c r="CA38" s="656"/>
      <c r="CB38" s="675"/>
      <c r="CD38" s="680" t="s">
        <v>337</v>
      </c>
      <c r="CE38" s="681"/>
      <c r="CF38" s="681"/>
      <c r="CG38" s="681"/>
      <c r="CH38" s="681"/>
      <c r="CI38" s="681"/>
      <c r="CJ38" s="681"/>
      <c r="CK38" s="681"/>
      <c r="CL38" s="681"/>
      <c r="CM38" s="681"/>
      <c r="CN38" s="681"/>
      <c r="CO38" s="681"/>
      <c r="CP38" s="681"/>
      <c r="CQ38" s="682"/>
      <c r="CR38" s="655">
        <v>1492142</v>
      </c>
      <c r="CS38" s="656"/>
      <c r="CT38" s="656"/>
      <c r="CU38" s="656"/>
      <c r="CV38" s="656"/>
      <c r="CW38" s="656"/>
      <c r="CX38" s="656"/>
      <c r="CY38" s="657"/>
      <c r="CZ38" s="659">
        <v>9</v>
      </c>
      <c r="DA38" s="702"/>
      <c r="DB38" s="702"/>
      <c r="DC38" s="703"/>
      <c r="DD38" s="674">
        <v>1230186</v>
      </c>
      <c r="DE38" s="656"/>
      <c r="DF38" s="656"/>
      <c r="DG38" s="656"/>
      <c r="DH38" s="656"/>
      <c r="DI38" s="656"/>
      <c r="DJ38" s="656"/>
      <c r="DK38" s="657"/>
      <c r="DL38" s="674">
        <v>1040413</v>
      </c>
      <c r="DM38" s="656"/>
      <c r="DN38" s="656"/>
      <c r="DO38" s="656"/>
      <c r="DP38" s="656"/>
      <c r="DQ38" s="656"/>
      <c r="DR38" s="656"/>
      <c r="DS38" s="656"/>
      <c r="DT38" s="656"/>
      <c r="DU38" s="656"/>
      <c r="DV38" s="657"/>
      <c r="DW38" s="659">
        <v>10.4</v>
      </c>
      <c r="DX38" s="702"/>
      <c r="DY38" s="702"/>
      <c r="DZ38" s="702"/>
      <c r="EA38" s="702"/>
      <c r="EB38" s="702"/>
      <c r="EC38" s="707"/>
    </row>
    <row r="39" spans="2:133" ht="11.25" customHeight="1" x14ac:dyDescent="0.2">
      <c r="B39" s="652" t="s">
        <v>338</v>
      </c>
      <c r="C39" s="653"/>
      <c r="D39" s="653"/>
      <c r="E39" s="653"/>
      <c r="F39" s="653"/>
      <c r="G39" s="653"/>
      <c r="H39" s="653"/>
      <c r="I39" s="653"/>
      <c r="J39" s="653"/>
      <c r="K39" s="653"/>
      <c r="L39" s="653"/>
      <c r="M39" s="653"/>
      <c r="N39" s="653"/>
      <c r="O39" s="653"/>
      <c r="P39" s="653"/>
      <c r="Q39" s="654"/>
      <c r="R39" s="655">
        <v>207533</v>
      </c>
      <c r="S39" s="656"/>
      <c r="T39" s="656"/>
      <c r="U39" s="656"/>
      <c r="V39" s="656"/>
      <c r="W39" s="656"/>
      <c r="X39" s="656"/>
      <c r="Y39" s="657"/>
      <c r="Z39" s="651">
        <v>1.2</v>
      </c>
      <c r="AA39" s="651"/>
      <c r="AB39" s="651"/>
      <c r="AC39" s="651"/>
      <c r="AD39" s="658">
        <v>30197</v>
      </c>
      <c r="AE39" s="658"/>
      <c r="AF39" s="658"/>
      <c r="AG39" s="658"/>
      <c r="AH39" s="658"/>
      <c r="AI39" s="658"/>
      <c r="AJ39" s="658"/>
      <c r="AK39" s="658"/>
      <c r="AL39" s="659">
        <v>0.3</v>
      </c>
      <c r="AM39" s="660"/>
      <c r="AN39" s="660"/>
      <c r="AO39" s="661"/>
      <c r="AQ39" s="743" t="s">
        <v>339</v>
      </c>
      <c r="AR39" s="744"/>
      <c r="AS39" s="744"/>
      <c r="AT39" s="744"/>
      <c r="AU39" s="744"/>
      <c r="AV39" s="744"/>
      <c r="AW39" s="744"/>
      <c r="AX39" s="744"/>
      <c r="AY39" s="745"/>
      <c r="AZ39" s="655">
        <v>159520</v>
      </c>
      <c r="BA39" s="656"/>
      <c r="BB39" s="656"/>
      <c r="BC39" s="656"/>
      <c r="BD39" s="699"/>
      <c r="BE39" s="699"/>
      <c r="BF39" s="731"/>
      <c r="BG39" s="680" t="s">
        <v>340</v>
      </c>
      <c r="BH39" s="681"/>
      <c r="BI39" s="681"/>
      <c r="BJ39" s="681"/>
      <c r="BK39" s="681"/>
      <c r="BL39" s="681"/>
      <c r="BM39" s="681"/>
      <c r="BN39" s="681"/>
      <c r="BO39" s="681"/>
      <c r="BP39" s="681"/>
      <c r="BQ39" s="681"/>
      <c r="BR39" s="681"/>
      <c r="BS39" s="681"/>
      <c r="BT39" s="681"/>
      <c r="BU39" s="682"/>
      <c r="BV39" s="655">
        <v>6267</v>
      </c>
      <c r="BW39" s="656"/>
      <c r="BX39" s="656"/>
      <c r="BY39" s="656"/>
      <c r="BZ39" s="656"/>
      <c r="CA39" s="656"/>
      <c r="CB39" s="675"/>
      <c r="CD39" s="680" t="s">
        <v>341</v>
      </c>
      <c r="CE39" s="681"/>
      <c r="CF39" s="681"/>
      <c r="CG39" s="681"/>
      <c r="CH39" s="681"/>
      <c r="CI39" s="681"/>
      <c r="CJ39" s="681"/>
      <c r="CK39" s="681"/>
      <c r="CL39" s="681"/>
      <c r="CM39" s="681"/>
      <c r="CN39" s="681"/>
      <c r="CO39" s="681"/>
      <c r="CP39" s="681"/>
      <c r="CQ39" s="682"/>
      <c r="CR39" s="655">
        <v>576296</v>
      </c>
      <c r="CS39" s="699"/>
      <c r="CT39" s="699"/>
      <c r="CU39" s="699"/>
      <c r="CV39" s="699"/>
      <c r="CW39" s="699"/>
      <c r="CX39" s="699"/>
      <c r="CY39" s="700"/>
      <c r="CZ39" s="659">
        <v>3.5</v>
      </c>
      <c r="DA39" s="702"/>
      <c r="DB39" s="702"/>
      <c r="DC39" s="703"/>
      <c r="DD39" s="674">
        <v>224048</v>
      </c>
      <c r="DE39" s="699"/>
      <c r="DF39" s="699"/>
      <c r="DG39" s="699"/>
      <c r="DH39" s="699"/>
      <c r="DI39" s="699"/>
      <c r="DJ39" s="699"/>
      <c r="DK39" s="700"/>
      <c r="DL39" s="674" t="s">
        <v>129</v>
      </c>
      <c r="DM39" s="699"/>
      <c r="DN39" s="699"/>
      <c r="DO39" s="699"/>
      <c r="DP39" s="699"/>
      <c r="DQ39" s="699"/>
      <c r="DR39" s="699"/>
      <c r="DS39" s="699"/>
      <c r="DT39" s="699"/>
      <c r="DU39" s="699"/>
      <c r="DV39" s="700"/>
      <c r="DW39" s="659" t="s">
        <v>129</v>
      </c>
      <c r="DX39" s="702"/>
      <c r="DY39" s="702"/>
      <c r="DZ39" s="702"/>
      <c r="EA39" s="702"/>
      <c r="EB39" s="702"/>
      <c r="EC39" s="707"/>
    </row>
    <row r="40" spans="2:133" ht="11.25" customHeight="1" x14ac:dyDescent="0.2">
      <c r="B40" s="652" t="s">
        <v>342</v>
      </c>
      <c r="C40" s="653"/>
      <c r="D40" s="653"/>
      <c r="E40" s="653"/>
      <c r="F40" s="653"/>
      <c r="G40" s="653"/>
      <c r="H40" s="653"/>
      <c r="I40" s="653"/>
      <c r="J40" s="653"/>
      <c r="K40" s="653"/>
      <c r="L40" s="653"/>
      <c r="M40" s="653"/>
      <c r="N40" s="653"/>
      <c r="O40" s="653"/>
      <c r="P40" s="653"/>
      <c r="Q40" s="654"/>
      <c r="R40" s="655">
        <v>1276821</v>
      </c>
      <c r="S40" s="656"/>
      <c r="T40" s="656"/>
      <c r="U40" s="656"/>
      <c r="V40" s="656"/>
      <c r="W40" s="656"/>
      <c r="X40" s="656"/>
      <c r="Y40" s="657"/>
      <c r="Z40" s="651">
        <v>7.3</v>
      </c>
      <c r="AA40" s="651"/>
      <c r="AB40" s="651"/>
      <c r="AC40" s="651"/>
      <c r="AD40" s="658" t="s">
        <v>129</v>
      </c>
      <c r="AE40" s="658"/>
      <c r="AF40" s="658"/>
      <c r="AG40" s="658"/>
      <c r="AH40" s="658"/>
      <c r="AI40" s="658"/>
      <c r="AJ40" s="658"/>
      <c r="AK40" s="658"/>
      <c r="AL40" s="659" t="s">
        <v>129</v>
      </c>
      <c r="AM40" s="660"/>
      <c r="AN40" s="660"/>
      <c r="AO40" s="661"/>
      <c r="AQ40" s="743" t="s">
        <v>343</v>
      </c>
      <c r="AR40" s="744"/>
      <c r="AS40" s="744"/>
      <c r="AT40" s="744"/>
      <c r="AU40" s="744"/>
      <c r="AV40" s="744"/>
      <c r="AW40" s="744"/>
      <c r="AX40" s="744"/>
      <c r="AY40" s="745"/>
      <c r="AZ40" s="655">
        <v>30697</v>
      </c>
      <c r="BA40" s="656"/>
      <c r="BB40" s="656"/>
      <c r="BC40" s="656"/>
      <c r="BD40" s="699"/>
      <c r="BE40" s="699"/>
      <c r="BF40" s="731"/>
      <c r="BG40" s="749" t="s">
        <v>344</v>
      </c>
      <c r="BH40" s="750"/>
      <c r="BI40" s="750"/>
      <c r="BJ40" s="750"/>
      <c r="BK40" s="750"/>
      <c r="BL40" s="363"/>
      <c r="BM40" s="681" t="s">
        <v>345</v>
      </c>
      <c r="BN40" s="681"/>
      <c r="BO40" s="681"/>
      <c r="BP40" s="681"/>
      <c r="BQ40" s="681"/>
      <c r="BR40" s="681"/>
      <c r="BS40" s="681"/>
      <c r="BT40" s="681"/>
      <c r="BU40" s="682"/>
      <c r="BV40" s="655">
        <v>74</v>
      </c>
      <c r="BW40" s="656"/>
      <c r="BX40" s="656"/>
      <c r="BY40" s="656"/>
      <c r="BZ40" s="656"/>
      <c r="CA40" s="656"/>
      <c r="CB40" s="675"/>
      <c r="CD40" s="680" t="s">
        <v>346</v>
      </c>
      <c r="CE40" s="681"/>
      <c r="CF40" s="681"/>
      <c r="CG40" s="681"/>
      <c r="CH40" s="681"/>
      <c r="CI40" s="681"/>
      <c r="CJ40" s="681"/>
      <c r="CK40" s="681"/>
      <c r="CL40" s="681"/>
      <c r="CM40" s="681"/>
      <c r="CN40" s="681"/>
      <c r="CO40" s="681"/>
      <c r="CP40" s="681"/>
      <c r="CQ40" s="682"/>
      <c r="CR40" s="655">
        <v>68985</v>
      </c>
      <c r="CS40" s="656"/>
      <c r="CT40" s="656"/>
      <c r="CU40" s="656"/>
      <c r="CV40" s="656"/>
      <c r="CW40" s="656"/>
      <c r="CX40" s="656"/>
      <c r="CY40" s="657"/>
      <c r="CZ40" s="659">
        <v>0.4</v>
      </c>
      <c r="DA40" s="702"/>
      <c r="DB40" s="702"/>
      <c r="DC40" s="703"/>
      <c r="DD40" s="674">
        <v>65478</v>
      </c>
      <c r="DE40" s="656"/>
      <c r="DF40" s="656"/>
      <c r="DG40" s="656"/>
      <c r="DH40" s="656"/>
      <c r="DI40" s="656"/>
      <c r="DJ40" s="656"/>
      <c r="DK40" s="657"/>
      <c r="DL40" s="674" t="s">
        <v>129</v>
      </c>
      <c r="DM40" s="656"/>
      <c r="DN40" s="656"/>
      <c r="DO40" s="656"/>
      <c r="DP40" s="656"/>
      <c r="DQ40" s="656"/>
      <c r="DR40" s="656"/>
      <c r="DS40" s="656"/>
      <c r="DT40" s="656"/>
      <c r="DU40" s="656"/>
      <c r="DV40" s="657"/>
      <c r="DW40" s="659" t="s">
        <v>129</v>
      </c>
      <c r="DX40" s="702"/>
      <c r="DY40" s="702"/>
      <c r="DZ40" s="702"/>
      <c r="EA40" s="702"/>
      <c r="EB40" s="702"/>
      <c r="EC40" s="707"/>
    </row>
    <row r="41" spans="2:133" ht="11.25" customHeight="1" x14ac:dyDescent="0.2">
      <c r="B41" s="652" t="s">
        <v>347</v>
      </c>
      <c r="C41" s="653"/>
      <c r="D41" s="653"/>
      <c r="E41" s="653"/>
      <c r="F41" s="653"/>
      <c r="G41" s="653"/>
      <c r="H41" s="653"/>
      <c r="I41" s="653"/>
      <c r="J41" s="653"/>
      <c r="K41" s="653"/>
      <c r="L41" s="653"/>
      <c r="M41" s="653"/>
      <c r="N41" s="653"/>
      <c r="O41" s="653"/>
      <c r="P41" s="653"/>
      <c r="Q41" s="654"/>
      <c r="R41" s="655" t="s">
        <v>129</v>
      </c>
      <c r="S41" s="656"/>
      <c r="T41" s="656"/>
      <c r="U41" s="656"/>
      <c r="V41" s="656"/>
      <c r="W41" s="656"/>
      <c r="X41" s="656"/>
      <c r="Y41" s="657"/>
      <c r="Z41" s="651" t="s">
        <v>129</v>
      </c>
      <c r="AA41" s="651"/>
      <c r="AB41" s="651"/>
      <c r="AC41" s="651"/>
      <c r="AD41" s="658" t="s">
        <v>129</v>
      </c>
      <c r="AE41" s="658"/>
      <c r="AF41" s="658"/>
      <c r="AG41" s="658"/>
      <c r="AH41" s="658"/>
      <c r="AI41" s="658"/>
      <c r="AJ41" s="658"/>
      <c r="AK41" s="658"/>
      <c r="AL41" s="659" t="s">
        <v>129</v>
      </c>
      <c r="AM41" s="660"/>
      <c r="AN41" s="660"/>
      <c r="AO41" s="661"/>
      <c r="AQ41" s="743" t="s">
        <v>348</v>
      </c>
      <c r="AR41" s="744"/>
      <c r="AS41" s="744"/>
      <c r="AT41" s="744"/>
      <c r="AU41" s="744"/>
      <c r="AV41" s="744"/>
      <c r="AW41" s="744"/>
      <c r="AX41" s="744"/>
      <c r="AY41" s="745"/>
      <c r="AZ41" s="655">
        <v>299370</v>
      </c>
      <c r="BA41" s="656"/>
      <c r="BB41" s="656"/>
      <c r="BC41" s="656"/>
      <c r="BD41" s="699"/>
      <c r="BE41" s="699"/>
      <c r="BF41" s="731"/>
      <c r="BG41" s="749"/>
      <c r="BH41" s="750"/>
      <c r="BI41" s="750"/>
      <c r="BJ41" s="750"/>
      <c r="BK41" s="750"/>
      <c r="BL41" s="363"/>
      <c r="BM41" s="681" t="s">
        <v>349</v>
      </c>
      <c r="BN41" s="681"/>
      <c r="BO41" s="681"/>
      <c r="BP41" s="681"/>
      <c r="BQ41" s="681"/>
      <c r="BR41" s="681"/>
      <c r="BS41" s="681"/>
      <c r="BT41" s="681"/>
      <c r="BU41" s="682"/>
      <c r="BV41" s="655" t="s">
        <v>129</v>
      </c>
      <c r="BW41" s="656"/>
      <c r="BX41" s="656"/>
      <c r="BY41" s="656"/>
      <c r="BZ41" s="656"/>
      <c r="CA41" s="656"/>
      <c r="CB41" s="675"/>
      <c r="CD41" s="680" t="s">
        <v>350</v>
      </c>
      <c r="CE41" s="681"/>
      <c r="CF41" s="681"/>
      <c r="CG41" s="681"/>
      <c r="CH41" s="681"/>
      <c r="CI41" s="681"/>
      <c r="CJ41" s="681"/>
      <c r="CK41" s="681"/>
      <c r="CL41" s="681"/>
      <c r="CM41" s="681"/>
      <c r="CN41" s="681"/>
      <c r="CO41" s="681"/>
      <c r="CP41" s="681"/>
      <c r="CQ41" s="682"/>
      <c r="CR41" s="655" t="s">
        <v>129</v>
      </c>
      <c r="CS41" s="699"/>
      <c r="CT41" s="699"/>
      <c r="CU41" s="699"/>
      <c r="CV41" s="699"/>
      <c r="CW41" s="699"/>
      <c r="CX41" s="699"/>
      <c r="CY41" s="700"/>
      <c r="CZ41" s="659" t="s">
        <v>129</v>
      </c>
      <c r="DA41" s="702"/>
      <c r="DB41" s="702"/>
      <c r="DC41" s="703"/>
      <c r="DD41" s="674" t="s">
        <v>129</v>
      </c>
      <c r="DE41" s="699"/>
      <c r="DF41" s="699"/>
      <c r="DG41" s="699"/>
      <c r="DH41" s="699"/>
      <c r="DI41" s="699"/>
      <c r="DJ41" s="699"/>
      <c r="DK41" s="700"/>
      <c r="DL41" s="746"/>
      <c r="DM41" s="747"/>
      <c r="DN41" s="747"/>
      <c r="DO41" s="747"/>
      <c r="DP41" s="747"/>
      <c r="DQ41" s="747"/>
      <c r="DR41" s="747"/>
      <c r="DS41" s="747"/>
      <c r="DT41" s="747"/>
      <c r="DU41" s="747"/>
      <c r="DV41" s="748"/>
      <c r="DW41" s="755"/>
      <c r="DX41" s="756"/>
      <c r="DY41" s="756"/>
      <c r="DZ41" s="756"/>
      <c r="EA41" s="756"/>
      <c r="EB41" s="756"/>
      <c r="EC41" s="757"/>
    </row>
    <row r="42" spans="2:133" ht="11.25" customHeight="1" x14ac:dyDescent="0.2">
      <c r="B42" s="652" t="s">
        <v>351</v>
      </c>
      <c r="C42" s="653"/>
      <c r="D42" s="653"/>
      <c r="E42" s="653"/>
      <c r="F42" s="653"/>
      <c r="G42" s="653"/>
      <c r="H42" s="653"/>
      <c r="I42" s="653"/>
      <c r="J42" s="653"/>
      <c r="K42" s="653"/>
      <c r="L42" s="653"/>
      <c r="M42" s="653"/>
      <c r="N42" s="653"/>
      <c r="O42" s="653"/>
      <c r="P42" s="653"/>
      <c r="Q42" s="654"/>
      <c r="R42" s="655" t="s">
        <v>129</v>
      </c>
      <c r="S42" s="656"/>
      <c r="T42" s="656"/>
      <c r="U42" s="656"/>
      <c r="V42" s="656"/>
      <c r="W42" s="656"/>
      <c r="X42" s="656"/>
      <c r="Y42" s="657"/>
      <c r="Z42" s="651" t="s">
        <v>129</v>
      </c>
      <c r="AA42" s="651"/>
      <c r="AB42" s="651"/>
      <c r="AC42" s="651"/>
      <c r="AD42" s="658" t="s">
        <v>129</v>
      </c>
      <c r="AE42" s="658"/>
      <c r="AF42" s="658"/>
      <c r="AG42" s="658"/>
      <c r="AH42" s="658"/>
      <c r="AI42" s="658"/>
      <c r="AJ42" s="658"/>
      <c r="AK42" s="658"/>
      <c r="AL42" s="659" t="s">
        <v>129</v>
      </c>
      <c r="AM42" s="660"/>
      <c r="AN42" s="660"/>
      <c r="AO42" s="661"/>
      <c r="AQ42" s="758" t="s">
        <v>352</v>
      </c>
      <c r="AR42" s="759"/>
      <c r="AS42" s="759"/>
      <c r="AT42" s="759"/>
      <c r="AU42" s="759"/>
      <c r="AV42" s="759"/>
      <c r="AW42" s="759"/>
      <c r="AX42" s="759"/>
      <c r="AY42" s="760"/>
      <c r="AZ42" s="753">
        <v>1002555</v>
      </c>
      <c r="BA42" s="754"/>
      <c r="BB42" s="754"/>
      <c r="BC42" s="754"/>
      <c r="BD42" s="724"/>
      <c r="BE42" s="724"/>
      <c r="BF42" s="725"/>
      <c r="BG42" s="751"/>
      <c r="BH42" s="752"/>
      <c r="BI42" s="752"/>
      <c r="BJ42" s="752"/>
      <c r="BK42" s="752"/>
      <c r="BL42" s="364"/>
      <c r="BM42" s="695" t="s">
        <v>353</v>
      </c>
      <c r="BN42" s="695"/>
      <c r="BO42" s="695"/>
      <c r="BP42" s="695"/>
      <c r="BQ42" s="695"/>
      <c r="BR42" s="695"/>
      <c r="BS42" s="695"/>
      <c r="BT42" s="695"/>
      <c r="BU42" s="696"/>
      <c r="BV42" s="753">
        <v>352</v>
      </c>
      <c r="BW42" s="754"/>
      <c r="BX42" s="754"/>
      <c r="BY42" s="754"/>
      <c r="BZ42" s="754"/>
      <c r="CA42" s="754"/>
      <c r="CB42" s="761"/>
      <c r="CD42" s="652" t="s">
        <v>354</v>
      </c>
      <c r="CE42" s="653"/>
      <c r="CF42" s="653"/>
      <c r="CG42" s="653"/>
      <c r="CH42" s="653"/>
      <c r="CI42" s="653"/>
      <c r="CJ42" s="653"/>
      <c r="CK42" s="653"/>
      <c r="CL42" s="653"/>
      <c r="CM42" s="653"/>
      <c r="CN42" s="653"/>
      <c r="CO42" s="653"/>
      <c r="CP42" s="653"/>
      <c r="CQ42" s="654"/>
      <c r="CR42" s="655">
        <v>2286134</v>
      </c>
      <c r="CS42" s="699"/>
      <c r="CT42" s="699"/>
      <c r="CU42" s="699"/>
      <c r="CV42" s="699"/>
      <c r="CW42" s="699"/>
      <c r="CX42" s="699"/>
      <c r="CY42" s="700"/>
      <c r="CZ42" s="659">
        <v>13.8</v>
      </c>
      <c r="DA42" s="702"/>
      <c r="DB42" s="702"/>
      <c r="DC42" s="703"/>
      <c r="DD42" s="674">
        <v>646459</v>
      </c>
      <c r="DE42" s="699"/>
      <c r="DF42" s="699"/>
      <c r="DG42" s="699"/>
      <c r="DH42" s="699"/>
      <c r="DI42" s="699"/>
      <c r="DJ42" s="699"/>
      <c r="DK42" s="700"/>
      <c r="DL42" s="746"/>
      <c r="DM42" s="747"/>
      <c r="DN42" s="747"/>
      <c r="DO42" s="747"/>
      <c r="DP42" s="747"/>
      <c r="DQ42" s="747"/>
      <c r="DR42" s="747"/>
      <c r="DS42" s="747"/>
      <c r="DT42" s="747"/>
      <c r="DU42" s="747"/>
      <c r="DV42" s="748"/>
      <c r="DW42" s="755"/>
      <c r="DX42" s="756"/>
      <c r="DY42" s="756"/>
      <c r="DZ42" s="756"/>
      <c r="EA42" s="756"/>
      <c r="EB42" s="756"/>
      <c r="EC42" s="757"/>
    </row>
    <row r="43" spans="2:133" ht="11.25" customHeight="1" x14ac:dyDescent="0.2">
      <c r="B43" s="652" t="s">
        <v>355</v>
      </c>
      <c r="C43" s="653"/>
      <c r="D43" s="653"/>
      <c r="E43" s="653"/>
      <c r="F43" s="653"/>
      <c r="G43" s="653"/>
      <c r="H43" s="653"/>
      <c r="I43" s="653"/>
      <c r="J43" s="653"/>
      <c r="K43" s="653"/>
      <c r="L43" s="653"/>
      <c r="M43" s="653"/>
      <c r="N43" s="653"/>
      <c r="O43" s="653"/>
      <c r="P43" s="653"/>
      <c r="Q43" s="654"/>
      <c r="R43" s="655">
        <v>324721</v>
      </c>
      <c r="S43" s="656"/>
      <c r="T43" s="656"/>
      <c r="U43" s="656"/>
      <c r="V43" s="656"/>
      <c r="W43" s="656"/>
      <c r="X43" s="656"/>
      <c r="Y43" s="657"/>
      <c r="Z43" s="651">
        <v>1.9</v>
      </c>
      <c r="AA43" s="651"/>
      <c r="AB43" s="651"/>
      <c r="AC43" s="651"/>
      <c r="AD43" s="658" t="s">
        <v>129</v>
      </c>
      <c r="AE43" s="658"/>
      <c r="AF43" s="658"/>
      <c r="AG43" s="658"/>
      <c r="AH43" s="658"/>
      <c r="AI43" s="658"/>
      <c r="AJ43" s="658"/>
      <c r="AK43" s="658"/>
      <c r="AL43" s="659" t="s">
        <v>129</v>
      </c>
      <c r="AM43" s="660"/>
      <c r="AN43" s="660"/>
      <c r="AO43" s="661"/>
      <c r="BV43" s="219"/>
      <c r="BW43" s="219"/>
      <c r="BX43" s="219"/>
      <c r="BY43" s="219"/>
      <c r="BZ43" s="219"/>
      <c r="CA43" s="219"/>
      <c r="CB43" s="219"/>
      <c r="CD43" s="652" t="s">
        <v>356</v>
      </c>
      <c r="CE43" s="653"/>
      <c r="CF43" s="653"/>
      <c r="CG43" s="653"/>
      <c r="CH43" s="653"/>
      <c r="CI43" s="653"/>
      <c r="CJ43" s="653"/>
      <c r="CK43" s="653"/>
      <c r="CL43" s="653"/>
      <c r="CM43" s="653"/>
      <c r="CN43" s="653"/>
      <c r="CO43" s="653"/>
      <c r="CP43" s="653"/>
      <c r="CQ43" s="654"/>
      <c r="CR43" s="655">
        <v>31438</v>
      </c>
      <c r="CS43" s="699"/>
      <c r="CT43" s="699"/>
      <c r="CU43" s="699"/>
      <c r="CV43" s="699"/>
      <c r="CW43" s="699"/>
      <c r="CX43" s="699"/>
      <c r="CY43" s="700"/>
      <c r="CZ43" s="659">
        <v>0.2</v>
      </c>
      <c r="DA43" s="702"/>
      <c r="DB43" s="702"/>
      <c r="DC43" s="703"/>
      <c r="DD43" s="674">
        <v>20336</v>
      </c>
      <c r="DE43" s="699"/>
      <c r="DF43" s="699"/>
      <c r="DG43" s="699"/>
      <c r="DH43" s="699"/>
      <c r="DI43" s="699"/>
      <c r="DJ43" s="699"/>
      <c r="DK43" s="700"/>
      <c r="DL43" s="746"/>
      <c r="DM43" s="747"/>
      <c r="DN43" s="747"/>
      <c r="DO43" s="747"/>
      <c r="DP43" s="747"/>
      <c r="DQ43" s="747"/>
      <c r="DR43" s="747"/>
      <c r="DS43" s="747"/>
      <c r="DT43" s="747"/>
      <c r="DU43" s="747"/>
      <c r="DV43" s="748"/>
      <c r="DW43" s="755"/>
      <c r="DX43" s="756"/>
      <c r="DY43" s="756"/>
      <c r="DZ43" s="756"/>
      <c r="EA43" s="756"/>
      <c r="EB43" s="756"/>
      <c r="EC43" s="757"/>
    </row>
    <row r="44" spans="2:133" ht="11.25" customHeight="1" x14ac:dyDescent="0.2">
      <c r="B44" s="709" t="s">
        <v>357</v>
      </c>
      <c r="C44" s="710"/>
      <c r="D44" s="710"/>
      <c r="E44" s="710"/>
      <c r="F44" s="710"/>
      <c r="G44" s="710"/>
      <c r="H44" s="710"/>
      <c r="I44" s="710"/>
      <c r="J44" s="710"/>
      <c r="K44" s="710"/>
      <c r="L44" s="710"/>
      <c r="M44" s="710"/>
      <c r="N44" s="710"/>
      <c r="O44" s="710"/>
      <c r="P44" s="710"/>
      <c r="Q44" s="711"/>
      <c r="R44" s="753">
        <v>17443149</v>
      </c>
      <c r="S44" s="754"/>
      <c r="T44" s="754"/>
      <c r="U44" s="754"/>
      <c r="V44" s="754"/>
      <c r="W44" s="754"/>
      <c r="X44" s="754"/>
      <c r="Y44" s="762"/>
      <c r="Z44" s="763">
        <v>100</v>
      </c>
      <c r="AA44" s="763"/>
      <c r="AB44" s="763"/>
      <c r="AC44" s="763"/>
      <c r="AD44" s="764">
        <v>9632909</v>
      </c>
      <c r="AE44" s="764"/>
      <c r="AF44" s="764"/>
      <c r="AG44" s="764"/>
      <c r="AH44" s="764"/>
      <c r="AI44" s="764"/>
      <c r="AJ44" s="764"/>
      <c r="AK44" s="764"/>
      <c r="AL44" s="765">
        <v>100</v>
      </c>
      <c r="AM44" s="723"/>
      <c r="AN44" s="723"/>
      <c r="AO44" s="766"/>
      <c r="CD44" s="767" t="s">
        <v>304</v>
      </c>
      <c r="CE44" s="768"/>
      <c r="CF44" s="652" t="s">
        <v>358</v>
      </c>
      <c r="CG44" s="653"/>
      <c r="CH44" s="653"/>
      <c r="CI44" s="653"/>
      <c r="CJ44" s="653"/>
      <c r="CK44" s="653"/>
      <c r="CL44" s="653"/>
      <c r="CM44" s="653"/>
      <c r="CN44" s="653"/>
      <c r="CO44" s="653"/>
      <c r="CP44" s="653"/>
      <c r="CQ44" s="654"/>
      <c r="CR44" s="655">
        <v>2129284</v>
      </c>
      <c r="CS44" s="656"/>
      <c r="CT44" s="656"/>
      <c r="CU44" s="656"/>
      <c r="CV44" s="656"/>
      <c r="CW44" s="656"/>
      <c r="CX44" s="656"/>
      <c r="CY44" s="657"/>
      <c r="CZ44" s="659">
        <v>12.9</v>
      </c>
      <c r="DA44" s="660"/>
      <c r="DB44" s="660"/>
      <c r="DC44" s="683"/>
      <c r="DD44" s="674">
        <v>582092</v>
      </c>
      <c r="DE44" s="656"/>
      <c r="DF44" s="656"/>
      <c r="DG44" s="656"/>
      <c r="DH44" s="656"/>
      <c r="DI44" s="656"/>
      <c r="DJ44" s="656"/>
      <c r="DK44" s="657"/>
      <c r="DL44" s="746"/>
      <c r="DM44" s="747"/>
      <c r="DN44" s="747"/>
      <c r="DO44" s="747"/>
      <c r="DP44" s="747"/>
      <c r="DQ44" s="747"/>
      <c r="DR44" s="747"/>
      <c r="DS44" s="747"/>
      <c r="DT44" s="747"/>
      <c r="DU44" s="747"/>
      <c r="DV44" s="748"/>
      <c r="DW44" s="755"/>
      <c r="DX44" s="756"/>
      <c r="DY44" s="756"/>
      <c r="DZ44" s="756"/>
      <c r="EA44" s="756"/>
      <c r="EB44" s="756"/>
      <c r="EC44" s="757"/>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52" t="s">
        <v>359</v>
      </c>
      <c r="CG45" s="653"/>
      <c r="CH45" s="653"/>
      <c r="CI45" s="653"/>
      <c r="CJ45" s="653"/>
      <c r="CK45" s="653"/>
      <c r="CL45" s="653"/>
      <c r="CM45" s="653"/>
      <c r="CN45" s="653"/>
      <c r="CO45" s="653"/>
      <c r="CP45" s="653"/>
      <c r="CQ45" s="654"/>
      <c r="CR45" s="655">
        <v>1014041</v>
      </c>
      <c r="CS45" s="699"/>
      <c r="CT45" s="699"/>
      <c r="CU45" s="699"/>
      <c r="CV45" s="699"/>
      <c r="CW45" s="699"/>
      <c r="CX45" s="699"/>
      <c r="CY45" s="700"/>
      <c r="CZ45" s="659">
        <v>6.1</v>
      </c>
      <c r="DA45" s="702"/>
      <c r="DB45" s="702"/>
      <c r="DC45" s="703"/>
      <c r="DD45" s="674">
        <v>34776</v>
      </c>
      <c r="DE45" s="699"/>
      <c r="DF45" s="699"/>
      <c r="DG45" s="699"/>
      <c r="DH45" s="699"/>
      <c r="DI45" s="699"/>
      <c r="DJ45" s="699"/>
      <c r="DK45" s="700"/>
      <c r="DL45" s="746"/>
      <c r="DM45" s="747"/>
      <c r="DN45" s="747"/>
      <c r="DO45" s="747"/>
      <c r="DP45" s="747"/>
      <c r="DQ45" s="747"/>
      <c r="DR45" s="747"/>
      <c r="DS45" s="747"/>
      <c r="DT45" s="747"/>
      <c r="DU45" s="747"/>
      <c r="DV45" s="748"/>
      <c r="DW45" s="755"/>
      <c r="DX45" s="756"/>
      <c r="DY45" s="756"/>
      <c r="DZ45" s="756"/>
      <c r="EA45" s="756"/>
      <c r="EB45" s="756"/>
      <c r="EC45" s="757"/>
    </row>
    <row r="46" spans="2:133" ht="11.25" customHeight="1" x14ac:dyDescent="0.2">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52" t="s">
        <v>361</v>
      </c>
      <c r="CG46" s="653"/>
      <c r="CH46" s="653"/>
      <c r="CI46" s="653"/>
      <c r="CJ46" s="653"/>
      <c r="CK46" s="653"/>
      <c r="CL46" s="653"/>
      <c r="CM46" s="653"/>
      <c r="CN46" s="653"/>
      <c r="CO46" s="653"/>
      <c r="CP46" s="653"/>
      <c r="CQ46" s="654"/>
      <c r="CR46" s="655">
        <v>992706</v>
      </c>
      <c r="CS46" s="656"/>
      <c r="CT46" s="656"/>
      <c r="CU46" s="656"/>
      <c r="CV46" s="656"/>
      <c r="CW46" s="656"/>
      <c r="CX46" s="656"/>
      <c r="CY46" s="657"/>
      <c r="CZ46" s="659">
        <v>6</v>
      </c>
      <c r="DA46" s="660"/>
      <c r="DB46" s="660"/>
      <c r="DC46" s="683"/>
      <c r="DD46" s="674">
        <v>497579</v>
      </c>
      <c r="DE46" s="656"/>
      <c r="DF46" s="656"/>
      <c r="DG46" s="656"/>
      <c r="DH46" s="656"/>
      <c r="DI46" s="656"/>
      <c r="DJ46" s="656"/>
      <c r="DK46" s="657"/>
      <c r="DL46" s="746"/>
      <c r="DM46" s="747"/>
      <c r="DN46" s="747"/>
      <c r="DO46" s="747"/>
      <c r="DP46" s="747"/>
      <c r="DQ46" s="747"/>
      <c r="DR46" s="747"/>
      <c r="DS46" s="747"/>
      <c r="DT46" s="747"/>
      <c r="DU46" s="747"/>
      <c r="DV46" s="748"/>
      <c r="DW46" s="755"/>
      <c r="DX46" s="756"/>
      <c r="DY46" s="756"/>
      <c r="DZ46" s="756"/>
      <c r="EA46" s="756"/>
      <c r="EB46" s="756"/>
      <c r="EC46" s="757"/>
    </row>
    <row r="47" spans="2:133" ht="11.25" customHeight="1" x14ac:dyDescent="0.2">
      <c r="B47" s="774" t="s">
        <v>362</v>
      </c>
      <c r="C47" s="774"/>
      <c r="D47" s="774"/>
      <c r="E47" s="774"/>
      <c r="F47" s="774"/>
      <c r="G47" s="774"/>
      <c r="H47" s="774"/>
      <c r="I47" s="774"/>
      <c r="J47" s="774"/>
      <c r="K47" s="774"/>
      <c r="L47" s="774"/>
      <c r="M47" s="774"/>
      <c r="N47" s="774"/>
      <c r="O47" s="774"/>
      <c r="P47" s="774"/>
      <c r="Q47" s="774"/>
      <c r="R47" s="774"/>
      <c r="S47" s="774"/>
      <c r="T47" s="774"/>
      <c r="U47" s="774"/>
      <c r="V47" s="774"/>
      <c r="W47" s="774"/>
      <c r="X47" s="774"/>
      <c r="Y47" s="774"/>
      <c r="Z47" s="774"/>
      <c r="AA47" s="774"/>
      <c r="AB47" s="774"/>
      <c r="AC47" s="774"/>
      <c r="AD47" s="774"/>
      <c r="AE47" s="774"/>
      <c r="AF47" s="774"/>
      <c r="AG47" s="774"/>
      <c r="AH47" s="774"/>
      <c r="AI47" s="774"/>
      <c r="AJ47" s="774"/>
      <c r="AK47" s="774"/>
      <c r="AL47" s="774"/>
      <c r="AM47" s="774"/>
      <c r="AN47" s="774"/>
      <c r="AO47" s="774"/>
      <c r="AP47" s="774"/>
      <c r="AQ47" s="774"/>
      <c r="AR47" s="774"/>
      <c r="AS47" s="774"/>
      <c r="AT47" s="774"/>
      <c r="AU47" s="774"/>
      <c r="AV47" s="774"/>
      <c r="AW47" s="774"/>
      <c r="AX47" s="774"/>
      <c r="AY47" s="774"/>
      <c r="AZ47" s="774"/>
      <c r="BA47" s="774"/>
      <c r="BB47" s="774"/>
      <c r="BC47" s="774"/>
      <c r="BD47" s="774"/>
      <c r="BE47" s="774"/>
      <c r="BF47" s="774"/>
      <c r="BG47" s="774"/>
      <c r="BH47" s="774"/>
      <c r="BI47" s="774"/>
      <c r="BJ47" s="774"/>
      <c r="BK47" s="774"/>
      <c r="BL47" s="774"/>
      <c r="BM47" s="774"/>
      <c r="BN47" s="774"/>
      <c r="BO47" s="774"/>
      <c r="BP47" s="774"/>
      <c r="BQ47" s="774"/>
      <c r="BR47" s="774"/>
      <c r="BS47" s="774"/>
      <c r="BT47" s="774"/>
      <c r="BU47" s="774"/>
      <c r="BV47" s="774"/>
      <c r="BW47" s="774"/>
      <c r="BX47" s="774"/>
      <c r="BY47" s="774"/>
      <c r="BZ47" s="774"/>
      <c r="CA47" s="774"/>
      <c r="CB47" s="774"/>
      <c r="CD47" s="769"/>
      <c r="CE47" s="770"/>
      <c r="CF47" s="652" t="s">
        <v>363</v>
      </c>
      <c r="CG47" s="653"/>
      <c r="CH47" s="653"/>
      <c r="CI47" s="653"/>
      <c r="CJ47" s="653"/>
      <c r="CK47" s="653"/>
      <c r="CL47" s="653"/>
      <c r="CM47" s="653"/>
      <c r="CN47" s="653"/>
      <c r="CO47" s="653"/>
      <c r="CP47" s="653"/>
      <c r="CQ47" s="654"/>
      <c r="CR47" s="655">
        <v>156850</v>
      </c>
      <c r="CS47" s="699"/>
      <c r="CT47" s="699"/>
      <c r="CU47" s="699"/>
      <c r="CV47" s="699"/>
      <c r="CW47" s="699"/>
      <c r="CX47" s="699"/>
      <c r="CY47" s="700"/>
      <c r="CZ47" s="659">
        <v>0.9</v>
      </c>
      <c r="DA47" s="702"/>
      <c r="DB47" s="702"/>
      <c r="DC47" s="703"/>
      <c r="DD47" s="674">
        <v>64367</v>
      </c>
      <c r="DE47" s="699"/>
      <c r="DF47" s="699"/>
      <c r="DG47" s="699"/>
      <c r="DH47" s="699"/>
      <c r="DI47" s="699"/>
      <c r="DJ47" s="699"/>
      <c r="DK47" s="700"/>
      <c r="DL47" s="746"/>
      <c r="DM47" s="747"/>
      <c r="DN47" s="747"/>
      <c r="DO47" s="747"/>
      <c r="DP47" s="747"/>
      <c r="DQ47" s="747"/>
      <c r="DR47" s="747"/>
      <c r="DS47" s="747"/>
      <c r="DT47" s="747"/>
      <c r="DU47" s="747"/>
      <c r="DV47" s="748"/>
      <c r="DW47" s="755"/>
      <c r="DX47" s="756"/>
      <c r="DY47" s="756"/>
      <c r="DZ47" s="756"/>
      <c r="EA47" s="756"/>
      <c r="EB47" s="756"/>
      <c r="EC47" s="757"/>
    </row>
    <row r="48" spans="2:133" ht="10.8" x14ac:dyDescent="0.2">
      <c r="B48" s="773" t="s">
        <v>364</v>
      </c>
      <c r="C48" s="773"/>
      <c r="D48" s="773"/>
      <c r="E48" s="773"/>
      <c r="F48" s="773"/>
      <c r="G48" s="773"/>
      <c r="H48" s="773"/>
      <c r="I48" s="773"/>
      <c r="J48" s="773"/>
      <c r="K48" s="773"/>
      <c r="L48" s="773"/>
      <c r="M48" s="773"/>
      <c r="N48" s="773"/>
      <c r="O48" s="773"/>
      <c r="P48" s="773"/>
      <c r="Q48" s="773"/>
      <c r="R48" s="773"/>
      <c r="S48" s="773"/>
      <c r="T48" s="773"/>
      <c r="U48" s="773"/>
      <c r="V48" s="773"/>
      <c r="W48" s="773"/>
      <c r="X48" s="773"/>
      <c r="Y48" s="773"/>
      <c r="Z48" s="773"/>
      <c r="AA48" s="773"/>
      <c r="AB48" s="773"/>
      <c r="AC48" s="773"/>
      <c r="AD48" s="773"/>
      <c r="AE48" s="773"/>
      <c r="AF48" s="773"/>
      <c r="AG48" s="773"/>
      <c r="AH48" s="773"/>
      <c r="AI48" s="773"/>
      <c r="AJ48" s="773"/>
      <c r="AK48" s="773"/>
      <c r="AL48" s="773"/>
      <c r="AM48" s="773"/>
      <c r="AN48" s="773"/>
      <c r="AO48" s="773"/>
      <c r="AP48" s="773"/>
      <c r="AQ48" s="773"/>
      <c r="AR48" s="773"/>
      <c r="AS48" s="773"/>
      <c r="AT48" s="773"/>
      <c r="AU48" s="773"/>
      <c r="AV48" s="773"/>
      <c r="AW48" s="773"/>
      <c r="AX48" s="773"/>
      <c r="AY48" s="773"/>
      <c r="AZ48" s="773"/>
      <c r="BA48" s="773"/>
      <c r="BB48" s="773"/>
      <c r="BC48" s="773"/>
      <c r="BD48" s="773"/>
      <c r="BE48" s="773"/>
      <c r="BF48" s="773"/>
      <c r="BG48" s="773"/>
      <c r="BH48" s="773"/>
      <c r="BI48" s="773"/>
      <c r="BJ48" s="773"/>
      <c r="BK48" s="773"/>
      <c r="BL48" s="773"/>
      <c r="BM48" s="773"/>
      <c r="BN48" s="773"/>
      <c r="BO48" s="773"/>
      <c r="BP48" s="773"/>
      <c r="BQ48" s="773"/>
      <c r="BR48" s="773"/>
      <c r="BS48" s="773"/>
      <c r="BT48" s="773"/>
      <c r="BU48" s="773"/>
      <c r="BV48" s="773"/>
      <c r="BW48" s="773"/>
      <c r="BX48" s="773"/>
      <c r="BY48" s="773"/>
      <c r="BZ48" s="773"/>
      <c r="CA48" s="773"/>
      <c r="CB48" s="773"/>
      <c r="CD48" s="771"/>
      <c r="CE48" s="772"/>
      <c r="CF48" s="652" t="s">
        <v>365</v>
      </c>
      <c r="CG48" s="653"/>
      <c r="CH48" s="653"/>
      <c r="CI48" s="653"/>
      <c r="CJ48" s="653"/>
      <c r="CK48" s="653"/>
      <c r="CL48" s="653"/>
      <c r="CM48" s="653"/>
      <c r="CN48" s="653"/>
      <c r="CO48" s="653"/>
      <c r="CP48" s="653"/>
      <c r="CQ48" s="654"/>
      <c r="CR48" s="655" t="s">
        <v>129</v>
      </c>
      <c r="CS48" s="656"/>
      <c r="CT48" s="656"/>
      <c r="CU48" s="656"/>
      <c r="CV48" s="656"/>
      <c r="CW48" s="656"/>
      <c r="CX48" s="656"/>
      <c r="CY48" s="657"/>
      <c r="CZ48" s="659" t="s">
        <v>129</v>
      </c>
      <c r="DA48" s="660"/>
      <c r="DB48" s="660"/>
      <c r="DC48" s="683"/>
      <c r="DD48" s="674" t="s">
        <v>129</v>
      </c>
      <c r="DE48" s="656"/>
      <c r="DF48" s="656"/>
      <c r="DG48" s="656"/>
      <c r="DH48" s="656"/>
      <c r="DI48" s="656"/>
      <c r="DJ48" s="656"/>
      <c r="DK48" s="657"/>
      <c r="DL48" s="746"/>
      <c r="DM48" s="747"/>
      <c r="DN48" s="747"/>
      <c r="DO48" s="747"/>
      <c r="DP48" s="747"/>
      <c r="DQ48" s="747"/>
      <c r="DR48" s="747"/>
      <c r="DS48" s="747"/>
      <c r="DT48" s="747"/>
      <c r="DU48" s="747"/>
      <c r="DV48" s="748"/>
      <c r="DW48" s="755"/>
      <c r="DX48" s="756"/>
      <c r="DY48" s="756"/>
      <c r="DZ48" s="756"/>
      <c r="EA48" s="756"/>
      <c r="EB48" s="756"/>
      <c r="EC48" s="757"/>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366</v>
      </c>
      <c r="CE49" s="710"/>
      <c r="CF49" s="710"/>
      <c r="CG49" s="710"/>
      <c r="CH49" s="710"/>
      <c r="CI49" s="710"/>
      <c r="CJ49" s="710"/>
      <c r="CK49" s="710"/>
      <c r="CL49" s="710"/>
      <c r="CM49" s="710"/>
      <c r="CN49" s="710"/>
      <c r="CO49" s="710"/>
      <c r="CP49" s="710"/>
      <c r="CQ49" s="711"/>
      <c r="CR49" s="753">
        <v>16566543</v>
      </c>
      <c r="CS49" s="724"/>
      <c r="CT49" s="724"/>
      <c r="CU49" s="724"/>
      <c r="CV49" s="724"/>
      <c r="CW49" s="724"/>
      <c r="CX49" s="724"/>
      <c r="CY49" s="775"/>
      <c r="CZ49" s="765">
        <v>100</v>
      </c>
      <c r="DA49" s="776"/>
      <c r="DB49" s="776"/>
      <c r="DC49" s="777"/>
      <c r="DD49" s="778">
        <v>10910663</v>
      </c>
      <c r="DE49" s="724"/>
      <c r="DF49" s="724"/>
      <c r="DG49" s="724"/>
      <c r="DH49" s="724"/>
      <c r="DI49" s="724"/>
      <c r="DJ49" s="724"/>
      <c r="DK49" s="775"/>
      <c r="DL49" s="779"/>
      <c r="DM49" s="780"/>
      <c r="DN49" s="780"/>
      <c r="DO49" s="780"/>
      <c r="DP49" s="780"/>
      <c r="DQ49" s="780"/>
      <c r="DR49" s="780"/>
      <c r="DS49" s="780"/>
      <c r="DT49" s="780"/>
      <c r="DU49" s="780"/>
      <c r="DV49" s="781"/>
      <c r="DW49" s="782"/>
      <c r="DX49" s="783"/>
      <c r="DY49" s="783"/>
      <c r="DZ49" s="783"/>
      <c r="EA49" s="783"/>
      <c r="EB49" s="783"/>
      <c r="EC49" s="784"/>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cwS9Pfnp6+QieLvZVhvsK+ZKSxoeeggVu68LaSpC+LTD6V/72Tx+OIUjM7eEIVXA0bhZ2Fk6AoEOpQMIXi+Mtw==" saltValue="hZ0jsWUMlnFQeso+Y+tsug==" spinCount="100000"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L43:DV43"/>
    <mergeCell ref="DW43:EC43"/>
    <mergeCell ref="Z42:AC42"/>
    <mergeCell ref="AD42:AK42"/>
    <mergeCell ref="AL42:AO42"/>
    <mergeCell ref="AQ42:AY42"/>
    <mergeCell ref="BM42:BU42"/>
    <mergeCell ref="BV42:CB42"/>
    <mergeCell ref="CD42:CQ42"/>
    <mergeCell ref="CR42:CY42"/>
    <mergeCell ref="B43:Q43"/>
    <mergeCell ref="R43:Y43"/>
    <mergeCell ref="Z43:AC43"/>
    <mergeCell ref="AD43:AK43"/>
    <mergeCell ref="AL43:AO43"/>
    <mergeCell ref="CD43:CQ43"/>
    <mergeCell ref="CR43:CY43"/>
    <mergeCell ref="CZ43:DC43"/>
    <mergeCell ref="DD43:DK43"/>
    <mergeCell ref="B41:Q41"/>
    <mergeCell ref="R41:Y41"/>
    <mergeCell ref="Z41:AC41"/>
    <mergeCell ref="AD41:AK41"/>
    <mergeCell ref="AL41:AO41"/>
    <mergeCell ref="AQ41:AY41"/>
    <mergeCell ref="AZ42:BF42"/>
    <mergeCell ref="CZ42:DC42"/>
    <mergeCell ref="DW41:EC41"/>
    <mergeCell ref="DD42:DK42"/>
    <mergeCell ref="DL42:DV42"/>
    <mergeCell ref="DW42:EC42"/>
    <mergeCell ref="R42:Y42"/>
    <mergeCell ref="DW40:EC40"/>
    <mergeCell ref="DW39:EC39"/>
    <mergeCell ref="BV39:CB39"/>
    <mergeCell ref="CD39:CQ39"/>
    <mergeCell ref="CR39:CY39"/>
    <mergeCell ref="CZ39:DC39"/>
    <mergeCell ref="DD39:DK39"/>
    <mergeCell ref="B40:Q40"/>
    <mergeCell ref="R40:Y40"/>
    <mergeCell ref="Z40:AC40"/>
    <mergeCell ref="AD40:AK40"/>
    <mergeCell ref="AL40:AO40"/>
    <mergeCell ref="AQ40:AY40"/>
    <mergeCell ref="CZ40:DC40"/>
    <mergeCell ref="DD40:DK40"/>
    <mergeCell ref="DL40:DV40"/>
    <mergeCell ref="BV40:CB40"/>
    <mergeCell ref="CD40:CQ40"/>
    <mergeCell ref="CR40:CY40"/>
    <mergeCell ref="AZ40:BF40"/>
    <mergeCell ref="BG40:BK42"/>
    <mergeCell ref="BM40:BU40"/>
    <mergeCell ref="B42:Q42"/>
    <mergeCell ref="AZ39:BF39"/>
    <mergeCell ref="BG39:BU39"/>
    <mergeCell ref="BG38:BU38"/>
    <mergeCell ref="BV38:CB38"/>
    <mergeCell ref="CD41:CQ41"/>
    <mergeCell ref="CR41:CY41"/>
    <mergeCell ref="CZ41:DC41"/>
    <mergeCell ref="DD41:DK41"/>
    <mergeCell ref="DL41:DV41"/>
    <mergeCell ref="AZ41:BF41"/>
    <mergeCell ref="BM41:BU41"/>
    <mergeCell ref="BV41:CB41"/>
    <mergeCell ref="B39:Q39"/>
    <mergeCell ref="R39:Y39"/>
    <mergeCell ref="Z39:AC39"/>
    <mergeCell ref="AD39:AK39"/>
    <mergeCell ref="AL39:AO39"/>
    <mergeCell ref="AQ39:AY39"/>
    <mergeCell ref="DW37:EC37"/>
    <mergeCell ref="B38:Q38"/>
    <mergeCell ref="R38:Y38"/>
    <mergeCell ref="Z38:AC38"/>
    <mergeCell ref="AD38:AK38"/>
    <mergeCell ref="CD38:CQ38"/>
    <mergeCell ref="CR38:CY38"/>
    <mergeCell ref="CZ38:DC38"/>
    <mergeCell ref="DD38:DK38"/>
    <mergeCell ref="AL38:AO38"/>
    <mergeCell ref="AQ38:AY38"/>
    <mergeCell ref="AZ38:BF38"/>
    <mergeCell ref="AZ37:BF37"/>
    <mergeCell ref="BG37:BU37"/>
    <mergeCell ref="BV37:CB37"/>
    <mergeCell ref="DL39:DV39"/>
    <mergeCell ref="DL38:DV38"/>
    <mergeCell ref="DW38:EC38"/>
    <mergeCell ref="B35:Q35"/>
    <mergeCell ref="R35:Y35"/>
    <mergeCell ref="DD37:DK37"/>
    <mergeCell ref="DL37:DV37"/>
    <mergeCell ref="B36:Q36"/>
    <mergeCell ref="R36:Y36"/>
    <mergeCell ref="Z36:AC36"/>
    <mergeCell ref="AD36:AK36"/>
    <mergeCell ref="AL36:AO36"/>
    <mergeCell ref="AQ36:AY36"/>
    <mergeCell ref="CD37:CQ37"/>
    <mergeCell ref="CR37:CY37"/>
    <mergeCell ref="CZ37:DC37"/>
    <mergeCell ref="B37:Q37"/>
    <mergeCell ref="R37:Y37"/>
    <mergeCell ref="Z37:AC37"/>
    <mergeCell ref="AD37:AK37"/>
    <mergeCell ref="AL37:AO37"/>
    <mergeCell ref="AQ37:AY37"/>
    <mergeCell ref="Z35:AC35"/>
    <mergeCell ref="AD35:AK35"/>
    <mergeCell ref="AL35:AO35"/>
    <mergeCell ref="DL36:DV36"/>
    <mergeCell ref="DW36:EC36"/>
    <mergeCell ref="DW35:EC35"/>
    <mergeCell ref="CD35:CQ35"/>
    <mergeCell ref="CR35:CY35"/>
    <mergeCell ref="CZ35:DC35"/>
    <mergeCell ref="DD35:DK35"/>
    <mergeCell ref="DL35:DV35"/>
    <mergeCell ref="AZ36:BF36"/>
    <mergeCell ref="BG36:BU36"/>
    <mergeCell ref="BV36:CB36"/>
    <mergeCell ref="CD36:CQ36"/>
    <mergeCell ref="CR36:CY36"/>
    <mergeCell ref="CZ36:DC36"/>
    <mergeCell ref="DD36:DK36"/>
    <mergeCell ref="B32:Q32"/>
    <mergeCell ref="R32:Y32"/>
    <mergeCell ref="Z32:AC32"/>
    <mergeCell ref="AD32:AK32"/>
    <mergeCell ref="AL32:AO32"/>
    <mergeCell ref="B34:Q34"/>
    <mergeCell ref="Z33:AC33"/>
    <mergeCell ref="AD33:AK33"/>
    <mergeCell ref="AL33:AO33"/>
    <mergeCell ref="B33:Q33"/>
    <mergeCell ref="R33:Y33"/>
    <mergeCell ref="R34:Y34"/>
    <mergeCell ref="Z34:AC34"/>
    <mergeCell ref="AD34:AK34"/>
    <mergeCell ref="AL34:AO34"/>
    <mergeCell ref="DW34:EC34"/>
    <mergeCell ref="CR33:CY33"/>
    <mergeCell ref="CZ33:DC33"/>
    <mergeCell ref="DD33:DK33"/>
    <mergeCell ref="DL33:DV33"/>
    <mergeCell ref="DW33:EC33"/>
    <mergeCell ref="AQ35:BF35"/>
    <mergeCell ref="CD34:CQ34"/>
    <mergeCell ref="CR34:CY34"/>
    <mergeCell ref="BG35:CB35"/>
    <mergeCell ref="CZ34:DC34"/>
    <mergeCell ref="DD34:DK34"/>
    <mergeCell ref="DL34:DV34"/>
    <mergeCell ref="BX33:CB33"/>
    <mergeCell ref="CD33:CQ33"/>
    <mergeCell ref="AX33:BF33"/>
    <mergeCell ref="BG33:BL33"/>
    <mergeCell ref="AX32:BF32"/>
    <mergeCell ref="BG32:BL32"/>
    <mergeCell ref="BM32:BQ32"/>
    <mergeCell ref="BR32:BW32"/>
    <mergeCell ref="CZ31:DC31"/>
    <mergeCell ref="BX32:CB32"/>
    <mergeCell ref="CF32:CQ32"/>
    <mergeCell ref="CD29:CE32"/>
    <mergeCell ref="CF29:CQ29"/>
    <mergeCell ref="AX31:BF31"/>
    <mergeCell ref="BG31:BL31"/>
    <mergeCell ref="BM31:BQ31"/>
    <mergeCell ref="BR31:BW31"/>
    <mergeCell ref="DD31:DK31"/>
    <mergeCell ref="DL31:DV31"/>
    <mergeCell ref="DW31:EC31"/>
    <mergeCell ref="BX31:CB31"/>
    <mergeCell ref="CF31:CQ31"/>
    <mergeCell ref="CR32:CY32"/>
    <mergeCell ref="CZ32:DC32"/>
    <mergeCell ref="DD32:DK32"/>
    <mergeCell ref="DL32:DV32"/>
    <mergeCell ref="DW32:EC32"/>
    <mergeCell ref="CR31:CY31"/>
    <mergeCell ref="B31:Q31"/>
    <mergeCell ref="R31:Y31"/>
    <mergeCell ref="Z31:AC31"/>
    <mergeCell ref="CR29:CY29"/>
    <mergeCell ref="CZ29:DC29"/>
    <mergeCell ref="BR30:CB30"/>
    <mergeCell ref="CF30:CQ30"/>
    <mergeCell ref="CR30:CY30"/>
    <mergeCell ref="CZ30:DC30"/>
    <mergeCell ref="B30:Q30"/>
    <mergeCell ref="R30:Y30"/>
    <mergeCell ref="Z30:AC30"/>
    <mergeCell ref="AD30:AK30"/>
    <mergeCell ref="AL30:AO30"/>
    <mergeCell ref="AP30:BF30"/>
    <mergeCell ref="BG30:BQ30"/>
    <mergeCell ref="BO29:BR29"/>
    <mergeCell ref="BS29:CB29"/>
    <mergeCell ref="AD31:AK31"/>
    <mergeCell ref="AL31:AO31"/>
    <mergeCell ref="AP31:AS33"/>
    <mergeCell ref="AT31:AT33"/>
    <mergeCell ref="BM33:BQ33"/>
    <mergeCell ref="BR33:BW33"/>
    <mergeCell ref="DW28:EC28"/>
    <mergeCell ref="B29:Q29"/>
    <mergeCell ref="R29:Y29"/>
    <mergeCell ref="Z29:AC29"/>
    <mergeCell ref="AD29:AK29"/>
    <mergeCell ref="AL29:AO29"/>
    <mergeCell ref="AP29:BF29"/>
    <mergeCell ref="BG29:BN29"/>
    <mergeCell ref="DD30:DK30"/>
    <mergeCell ref="DL30:DV30"/>
    <mergeCell ref="DW30:EC30"/>
    <mergeCell ref="DW29:EC29"/>
    <mergeCell ref="DD29:DK29"/>
    <mergeCell ref="DL29:DV29"/>
    <mergeCell ref="DW27:EC27"/>
    <mergeCell ref="DW26:EC26"/>
    <mergeCell ref="B27:Q27"/>
    <mergeCell ref="R27:Y27"/>
    <mergeCell ref="Z27:AC27"/>
    <mergeCell ref="AD27:AK27"/>
    <mergeCell ref="AL27:AO27"/>
    <mergeCell ref="AP27:BF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B26:Q26"/>
    <mergeCell ref="R26:Y26"/>
    <mergeCell ref="Z26:AC26"/>
    <mergeCell ref="AD26:AK26"/>
    <mergeCell ref="AL26:AO26"/>
    <mergeCell ref="AP26:BF26"/>
    <mergeCell ref="BG27:BN27"/>
    <mergeCell ref="BO27:BR27"/>
    <mergeCell ref="BS27:CB27"/>
    <mergeCell ref="BS26:CB26"/>
    <mergeCell ref="DL27:DV27"/>
    <mergeCell ref="BG26:BN26"/>
    <mergeCell ref="BO26:BR26"/>
    <mergeCell ref="CD27:CQ27"/>
    <mergeCell ref="CR27:CY27"/>
    <mergeCell ref="CZ27:DC27"/>
    <mergeCell ref="DD27:DK27"/>
    <mergeCell ref="CZ26:DC26"/>
    <mergeCell ref="DD26:DK26"/>
    <mergeCell ref="DL26:DV26"/>
    <mergeCell ref="CD26:CQ26"/>
    <mergeCell ref="CR26:CY26"/>
    <mergeCell ref="DW25:EC25"/>
    <mergeCell ref="DW23:EC23"/>
    <mergeCell ref="CD22:EC22"/>
    <mergeCell ref="B23:Q23"/>
    <mergeCell ref="R23:Y23"/>
    <mergeCell ref="Z23:AC23"/>
    <mergeCell ref="AD23:AK23"/>
    <mergeCell ref="AL23:AO23"/>
    <mergeCell ref="AP23:BF23"/>
    <mergeCell ref="B24:Q24"/>
    <mergeCell ref="R24:Y24"/>
    <mergeCell ref="Z24:AC24"/>
    <mergeCell ref="AD24:AK24"/>
    <mergeCell ref="AL24:AO24"/>
    <mergeCell ref="AP24:BF24"/>
    <mergeCell ref="DW24:EC24"/>
    <mergeCell ref="B25:Q25"/>
    <mergeCell ref="R25:Y25"/>
    <mergeCell ref="Z25:AC25"/>
    <mergeCell ref="AD25:AK25"/>
    <mergeCell ref="AL25:AO25"/>
    <mergeCell ref="AP25:BF25"/>
    <mergeCell ref="BG25:BN25"/>
    <mergeCell ref="BG24:BN24"/>
    <mergeCell ref="BG23:BN23"/>
    <mergeCell ref="BO23:BR23"/>
    <mergeCell ref="BS23:CB23"/>
    <mergeCell ref="B22:Q22"/>
    <mergeCell ref="R22:Y22"/>
    <mergeCell ref="Z22:AC22"/>
    <mergeCell ref="AD22:AK22"/>
    <mergeCell ref="AL22:AO22"/>
    <mergeCell ref="AP22:BF22"/>
    <mergeCell ref="BG22:BN22"/>
    <mergeCell ref="CD23:CQ23"/>
    <mergeCell ref="CR23:CY23"/>
    <mergeCell ref="CZ23:DC23"/>
    <mergeCell ref="DD23:DK23"/>
    <mergeCell ref="DL23:DV23"/>
    <mergeCell ref="BO22:BR22"/>
    <mergeCell ref="BS22:CB22"/>
    <mergeCell ref="BS25:CB25"/>
    <mergeCell ref="CD21:CQ21"/>
    <mergeCell ref="CR21:CY21"/>
    <mergeCell ref="CZ21:DC21"/>
    <mergeCell ref="DL25:DV25"/>
    <mergeCell ref="BO24:BR24"/>
    <mergeCell ref="BO25:BR25"/>
    <mergeCell ref="DD24:DK24"/>
    <mergeCell ref="DL24:DV24"/>
    <mergeCell ref="BS24:CB24"/>
    <mergeCell ref="CD24:CQ24"/>
    <mergeCell ref="CR24:CY24"/>
    <mergeCell ref="CZ24:DC24"/>
    <mergeCell ref="CD25:CQ25"/>
    <mergeCell ref="CR25:CY25"/>
    <mergeCell ref="CZ25:DC25"/>
    <mergeCell ref="DD25:DK25"/>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AD17:AK17"/>
    <mergeCell ref="AL17:AO17"/>
    <mergeCell ref="AP17:BF17"/>
    <mergeCell ref="BG17:BN17"/>
    <mergeCell ref="CR20:CY20"/>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DD21:DP21"/>
    <mergeCell ref="DD19:DP19"/>
    <mergeCell ref="DQ19:EC19"/>
    <mergeCell ref="DQ18:EC18"/>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367</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368</v>
      </c>
      <c r="DK2" s="787"/>
      <c r="DL2" s="787"/>
      <c r="DM2" s="787"/>
      <c r="DN2" s="787"/>
      <c r="DO2" s="788"/>
      <c r="DP2" s="224"/>
      <c r="DQ2" s="786" t="s">
        <v>369</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370</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371</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372</v>
      </c>
      <c r="B5" s="792"/>
      <c r="C5" s="792"/>
      <c r="D5" s="792"/>
      <c r="E5" s="792"/>
      <c r="F5" s="792"/>
      <c r="G5" s="792"/>
      <c r="H5" s="792"/>
      <c r="I5" s="792"/>
      <c r="J5" s="792"/>
      <c r="K5" s="792"/>
      <c r="L5" s="792"/>
      <c r="M5" s="792"/>
      <c r="N5" s="792"/>
      <c r="O5" s="792"/>
      <c r="P5" s="793"/>
      <c r="Q5" s="797" t="s">
        <v>373</v>
      </c>
      <c r="R5" s="798"/>
      <c r="S5" s="798"/>
      <c r="T5" s="798"/>
      <c r="U5" s="799"/>
      <c r="V5" s="797" t="s">
        <v>374</v>
      </c>
      <c r="W5" s="798"/>
      <c r="X5" s="798"/>
      <c r="Y5" s="798"/>
      <c r="Z5" s="799"/>
      <c r="AA5" s="797" t="s">
        <v>375</v>
      </c>
      <c r="AB5" s="798"/>
      <c r="AC5" s="798"/>
      <c r="AD5" s="798"/>
      <c r="AE5" s="798"/>
      <c r="AF5" s="803" t="s">
        <v>376</v>
      </c>
      <c r="AG5" s="798"/>
      <c r="AH5" s="798"/>
      <c r="AI5" s="798"/>
      <c r="AJ5" s="804"/>
      <c r="AK5" s="798" t="s">
        <v>377</v>
      </c>
      <c r="AL5" s="798"/>
      <c r="AM5" s="798"/>
      <c r="AN5" s="798"/>
      <c r="AO5" s="799"/>
      <c r="AP5" s="797" t="s">
        <v>378</v>
      </c>
      <c r="AQ5" s="798"/>
      <c r="AR5" s="798"/>
      <c r="AS5" s="798"/>
      <c r="AT5" s="799"/>
      <c r="AU5" s="797" t="s">
        <v>379</v>
      </c>
      <c r="AV5" s="798"/>
      <c r="AW5" s="798"/>
      <c r="AX5" s="798"/>
      <c r="AY5" s="804"/>
      <c r="AZ5" s="228"/>
      <c r="BA5" s="228"/>
      <c r="BB5" s="228"/>
      <c r="BC5" s="228"/>
      <c r="BD5" s="228"/>
      <c r="BE5" s="229"/>
      <c r="BF5" s="229"/>
      <c r="BG5" s="229"/>
      <c r="BH5" s="229"/>
      <c r="BI5" s="229"/>
      <c r="BJ5" s="229"/>
      <c r="BK5" s="229"/>
      <c r="BL5" s="229"/>
      <c r="BM5" s="229"/>
      <c r="BN5" s="229"/>
      <c r="BO5" s="229"/>
      <c r="BP5" s="229"/>
      <c r="BQ5" s="791" t="s">
        <v>380</v>
      </c>
      <c r="BR5" s="792"/>
      <c r="BS5" s="792"/>
      <c r="BT5" s="792"/>
      <c r="BU5" s="792"/>
      <c r="BV5" s="792"/>
      <c r="BW5" s="792"/>
      <c r="BX5" s="792"/>
      <c r="BY5" s="792"/>
      <c r="BZ5" s="792"/>
      <c r="CA5" s="792"/>
      <c r="CB5" s="792"/>
      <c r="CC5" s="792"/>
      <c r="CD5" s="792"/>
      <c r="CE5" s="792"/>
      <c r="CF5" s="792"/>
      <c r="CG5" s="793"/>
      <c r="CH5" s="797" t="s">
        <v>381</v>
      </c>
      <c r="CI5" s="798"/>
      <c r="CJ5" s="798"/>
      <c r="CK5" s="798"/>
      <c r="CL5" s="799"/>
      <c r="CM5" s="797" t="s">
        <v>382</v>
      </c>
      <c r="CN5" s="798"/>
      <c r="CO5" s="798"/>
      <c r="CP5" s="798"/>
      <c r="CQ5" s="799"/>
      <c r="CR5" s="797" t="s">
        <v>383</v>
      </c>
      <c r="CS5" s="798"/>
      <c r="CT5" s="798"/>
      <c r="CU5" s="798"/>
      <c r="CV5" s="799"/>
      <c r="CW5" s="797" t="s">
        <v>384</v>
      </c>
      <c r="CX5" s="798"/>
      <c r="CY5" s="798"/>
      <c r="CZ5" s="798"/>
      <c r="DA5" s="799"/>
      <c r="DB5" s="797" t="s">
        <v>385</v>
      </c>
      <c r="DC5" s="798"/>
      <c r="DD5" s="798"/>
      <c r="DE5" s="798"/>
      <c r="DF5" s="799"/>
      <c r="DG5" s="827" t="s">
        <v>386</v>
      </c>
      <c r="DH5" s="828"/>
      <c r="DI5" s="828"/>
      <c r="DJ5" s="828"/>
      <c r="DK5" s="829"/>
      <c r="DL5" s="827" t="s">
        <v>387</v>
      </c>
      <c r="DM5" s="828"/>
      <c r="DN5" s="828"/>
      <c r="DO5" s="828"/>
      <c r="DP5" s="829"/>
      <c r="DQ5" s="797" t="s">
        <v>388</v>
      </c>
      <c r="DR5" s="798"/>
      <c r="DS5" s="798"/>
      <c r="DT5" s="798"/>
      <c r="DU5" s="799"/>
      <c r="DV5" s="797" t="s">
        <v>379</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389</v>
      </c>
      <c r="C7" s="814"/>
      <c r="D7" s="814"/>
      <c r="E7" s="814"/>
      <c r="F7" s="814"/>
      <c r="G7" s="814"/>
      <c r="H7" s="814"/>
      <c r="I7" s="814"/>
      <c r="J7" s="814"/>
      <c r="K7" s="814"/>
      <c r="L7" s="814"/>
      <c r="M7" s="814"/>
      <c r="N7" s="814"/>
      <c r="O7" s="814"/>
      <c r="P7" s="815"/>
      <c r="Q7" s="816">
        <v>17400</v>
      </c>
      <c r="R7" s="817"/>
      <c r="S7" s="817"/>
      <c r="T7" s="817"/>
      <c r="U7" s="817"/>
      <c r="V7" s="817">
        <v>16530</v>
      </c>
      <c r="W7" s="817"/>
      <c r="X7" s="817"/>
      <c r="Y7" s="817"/>
      <c r="Z7" s="817"/>
      <c r="AA7" s="817">
        <v>870</v>
      </c>
      <c r="AB7" s="817"/>
      <c r="AC7" s="817"/>
      <c r="AD7" s="817"/>
      <c r="AE7" s="818"/>
      <c r="AF7" s="819">
        <v>763</v>
      </c>
      <c r="AG7" s="820"/>
      <c r="AH7" s="820"/>
      <c r="AI7" s="820"/>
      <c r="AJ7" s="821"/>
      <c r="AK7" s="822" t="s">
        <v>596</v>
      </c>
      <c r="AL7" s="823"/>
      <c r="AM7" s="823"/>
      <c r="AN7" s="823"/>
      <c r="AO7" s="823"/>
      <c r="AP7" s="823">
        <v>16915</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594</v>
      </c>
      <c r="BT7" s="811"/>
      <c r="BU7" s="811"/>
      <c r="BV7" s="811"/>
      <c r="BW7" s="811"/>
      <c r="BX7" s="811"/>
      <c r="BY7" s="811"/>
      <c r="BZ7" s="811"/>
      <c r="CA7" s="811"/>
      <c r="CB7" s="811"/>
      <c r="CC7" s="811"/>
      <c r="CD7" s="811"/>
      <c r="CE7" s="811"/>
      <c r="CF7" s="811"/>
      <c r="CG7" s="826"/>
      <c r="CH7" s="807">
        <v>0</v>
      </c>
      <c r="CI7" s="808"/>
      <c r="CJ7" s="808"/>
      <c r="CK7" s="808"/>
      <c r="CL7" s="809"/>
      <c r="CM7" s="807">
        <v>39</v>
      </c>
      <c r="CN7" s="808"/>
      <c r="CO7" s="808"/>
      <c r="CP7" s="808"/>
      <c r="CQ7" s="809"/>
      <c r="CR7" s="807">
        <v>10</v>
      </c>
      <c r="CS7" s="808"/>
      <c r="CT7" s="808"/>
      <c r="CU7" s="808"/>
      <c r="CV7" s="809"/>
      <c r="CW7" s="807" t="s">
        <v>581</v>
      </c>
      <c r="CX7" s="808"/>
      <c r="CY7" s="808"/>
      <c r="CZ7" s="808"/>
      <c r="DA7" s="809"/>
      <c r="DB7" s="807" t="s">
        <v>581</v>
      </c>
      <c r="DC7" s="808"/>
      <c r="DD7" s="808"/>
      <c r="DE7" s="808"/>
      <c r="DF7" s="809"/>
      <c r="DG7" s="807" t="s">
        <v>581</v>
      </c>
      <c r="DH7" s="808"/>
      <c r="DI7" s="808"/>
      <c r="DJ7" s="808"/>
      <c r="DK7" s="809"/>
      <c r="DL7" s="807" t="s">
        <v>581</v>
      </c>
      <c r="DM7" s="808"/>
      <c r="DN7" s="808"/>
      <c r="DO7" s="808"/>
      <c r="DP7" s="809"/>
      <c r="DQ7" s="807" t="s">
        <v>581</v>
      </c>
      <c r="DR7" s="808"/>
      <c r="DS7" s="808"/>
      <c r="DT7" s="808"/>
      <c r="DU7" s="809"/>
      <c r="DV7" s="810"/>
      <c r="DW7" s="811"/>
      <c r="DX7" s="811"/>
      <c r="DY7" s="811"/>
      <c r="DZ7" s="812"/>
      <c r="EA7" s="230"/>
    </row>
    <row r="8" spans="1:131" s="231" customFormat="1" ht="26.25" customHeight="1" x14ac:dyDescent="0.2">
      <c r="A8" s="234">
        <v>2</v>
      </c>
      <c r="B8" s="844" t="s">
        <v>390</v>
      </c>
      <c r="C8" s="845"/>
      <c r="D8" s="845"/>
      <c r="E8" s="845"/>
      <c r="F8" s="845"/>
      <c r="G8" s="845"/>
      <c r="H8" s="845"/>
      <c r="I8" s="845"/>
      <c r="J8" s="845"/>
      <c r="K8" s="845"/>
      <c r="L8" s="845"/>
      <c r="M8" s="845"/>
      <c r="N8" s="845"/>
      <c r="O8" s="845"/>
      <c r="P8" s="846"/>
      <c r="Q8" s="847">
        <v>93</v>
      </c>
      <c r="R8" s="848"/>
      <c r="S8" s="848"/>
      <c r="T8" s="848"/>
      <c r="U8" s="848"/>
      <c r="V8" s="848">
        <v>86</v>
      </c>
      <c r="W8" s="848"/>
      <c r="X8" s="848"/>
      <c r="Y8" s="848"/>
      <c r="Z8" s="848"/>
      <c r="AA8" s="848">
        <v>7</v>
      </c>
      <c r="AB8" s="848"/>
      <c r="AC8" s="848"/>
      <c r="AD8" s="848"/>
      <c r="AE8" s="849"/>
      <c r="AF8" s="850">
        <v>7</v>
      </c>
      <c r="AG8" s="851"/>
      <c r="AH8" s="851"/>
      <c r="AI8" s="851"/>
      <c r="AJ8" s="852"/>
      <c r="AK8" s="833" t="s">
        <v>596</v>
      </c>
      <c r="AL8" s="834"/>
      <c r="AM8" s="834"/>
      <c r="AN8" s="834"/>
      <c r="AO8" s="834"/>
      <c r="AP8" s="834" t="s">
        <v>596</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595</v>
      </c>
      <c r="BT8" s="838"/>
      <c r="BU8" s="838"/>
      <c r="BV8" s="838"/>
      <c r="BW8" s="838"/>
      <c r="BX8" s="838"/>
      <c r="BY8" s="838"/>
      <c r="BZ8" s="838"/>
      <c r="CA8" s="838"/>
      <c r="CB8" s="838"/>
      <c r="CC8" s="838"/>
      <c r="CD8" s="838"/>
      <c r="CE8" s="838"/>
      <c r="CF8" s="838"/>
      <c r="CG8" s="839"/>
      <c r="CH8" s="840">
        <v>-6</v>
      </c>
      <c r="CI8" s="841"/>
      <c r="CJ8" s="841"/>
      <c r="CK8" s="841"/>
      <c r="CL8" s="842"/>
      <c r="CM8" s="840">
        <v>128</v>
      </c>
      <c r="CN8" s="841"/>
      <c r="CO8" s="841"/>
      <c r="CP8" s="841"/>
      <c r="CQ8" s="842"/>
      <c r="CR8" s="840">
        <v>215</v>
      </c>
      <c r="CS8" s="841"/>
      <c r="CT8" s="841"/>
      <c r="CU8" s="841"/>
      <c r="CV8" s="842"/>
      <c r="CW8" s="840" t="s">
        <v>581</v>
      </c>
      <c r="CX8" s="841"/>
      <c r="CY8" s="841"/>
      <c r="CZ8" s="841"/>
      <c r="DA8" s="842"/>
      <c r="DB8" s="840" t="s">
        <v>581</v>
      </c>
      <c r="DC8" s="841"/>
      <c r="DD8" s="841"/>
      <c r="DE8" s="841"/>
      <c r="DF8" s="842"/>
      <c r="DG8" s="840" t="s">
        <v>581</v>
      </c>
      <c r="DH8" s="841"/>
      <c r="DI8" s="841"/>
      <c r="DJ8" s="841"/>
      <c r="DK8" s="842"/>
      <c r="DL8" s="840" t="s">
        <v>581</v>
      </c>
      <c r="DM8" s="841"/>
      <c r="DN8" s="841"/>
      <c r="DO8" s="841"/>
      <c r="DP8" s="842"/>
      <c r="DQ8" s="840" t="s">
        <v>581</v>
      </c>
      <c r="DR8" s="841"/>
      <c r="DS8" s="841"/>
      <c r="DT8" s="841"/>
      <c r="DU8" s="842"/>
      <c r="DV8" s="837"/>
      <c r="DW8" s="838"/>
      <c r="DX8" s="838"/>
      <c r="DY8" s="838"/>
      <c r="DZ8" s="843"/>
      <c r="EA8" s="230"/>
    </row>
    <row r="9" spans="1:131" s="231" customFormat="1" ht="26.25" customHeight="1" x14ac:dyDescent="0.2">
      <c r="A9" s="234">
        <v>3</v>
      </c>
      <c r="B9" s="844" t="s">
        <v>391</v>
      </c>
      <c r="C9" s="845"/>
      <c r="D9" s="845"/>
      <c r="E9" s="845"/>
      <c r="F9" s="845"/>
      <c r="G9" s="845"/>
      <c r="H9" s="845"/>
      <c r="I9" s="845"/>
      <c r="J9" s="845"/>
      <c r="K9" s="845"/>
      <c r="L9" s="845"/>
      <c r="M9" s="845"/>
      <c r="N9" s="845"/>
      <c r="O9" s="845"/>
      <c r="P9" s="846"/>
      <c r="Q9" s="847">
        <v>86</v>
      </c>
      <c r="R9" s="848"/>
      <c r="S9" s="848"/>
      <c r="T9" s="848"/>
      <c r="U9" s="848"/>
      <c r="V9" s="848">
        <v>86</v>
      </c>
      <c r="W9" s="848"/>
      <c r="X9" s="848"/>
      <c r="Y9" s="848"/>
      <c r="Z9" s="848"/>
      <c r="AA9" s="848">
        <v>0</v>
      </c>
      <c r="AB9" s="848"/>
      <c r="AC9" s="848"/>
      <c r="AD9" s="848"/>
      <c r="AE9" s="849"/>
      <c r="AF9" s="850" t="s">
        <v>129</v>
      </c>
      <c r="AG9" s="851"/>
      <c r="AH9" s="851"/>
      <c r="AI9" s="851"/>
      <c r="AJ9" s="852"/>
      <c r="AK9" s="833" t="s">
        <v>596</v>
      </c>
      <c r="AL9" s="834"/>
      <c r="AM9" s="834"/>
      <c r="AN9" s="834"/>
      <c r="AO9" s="834"/>
      <c r="AP9" s="834" t="s">
        <v>596</v>
      </c>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392</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393</v>
      </c>
      <c r="B23" s="853" t="s">
        <v>394</v>
      </c>
      <c r="C23" s="854"/>
      <c r="D23" s="854"/>
      <c r="E23" s="854"/>
      <c r="F23" s="854"/>
      <c r="G23" s="854"/>
      <c r="H23" s="854"/>
      <c r="I23" s="854"/>
      <c r="J23" s="854"/>
      <c r="K23" s="854"/>
      <c r="L23" s="854"/>
      <c r="M23" s="854"/>
      <c r="N23" s="854"/>
      <c r="O23" s="854"/>
      <c r="P23" s="855"/>
      <c r="Q23" s="856">
        <v>17579</v>
      </c>
      <c r="R23" s="857"/>
      <c r="S23" s="857"/>
      <c r="T23" s="857"/>
      <c r="U23" s="857"/>
      <c r="V23" s="857">
        <v>16702</v>
      </c>
      <c r="W23" s="857"/>
      <c r="X23" s="857"/>
      <c r="Y23" s="857"/>
      <c r="Z23" s="857"/>
      <c r="AA23" s="857">
        <v>877</v>
      </c>
      <c r="AB23" s="857"/>
      <c r="AC23" s="857"/>
      <c r="AD23" s="857"/>
      <c r="AE23" s="858"/>
      <c r="AF23" s="859">
        <v>770</v>
      </c>
      <c r="AG23" s="857"/>
      <c r="AH23" s="857"/>
      <c r="AI23" s="857"/>
      <c r="AJ23" s="860"/>
      <c r="AK23" s="861"/>
      <c r="AL23" s="862"/>
      <c r="AM23" s="862"/>
      <c r="AN23" s="862"/>
      <c r="AO23" s="862"/>
      <c r="AP23" s="857">
        <v>16915</v>
      </c>
      <c r="AQ23" s="857"/>
      <c r="AR23" s="857"/>
      <c r="AS23" s="857"/>
      <c r="AT23" s="857"/>
      <c r="AU23" s="873"/>
      <c r="AV23" s="873"/>
      <c r="AW23" s="873"/>
      <c r="AX23" s="873"/>
      <c r="AY23" s="874"/>
      <c r="AZ23" s="875" t="s">
        <v>395</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396</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397</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372</v>
      </c>
      <c r="B26" s="792"/>
      <c r="C26" s="792"/>
      <c r="D26" s="792"/>
      <c r="E26" s="792"/>
      <c r="F26" s="792"/>
      <c r="G26" s="792"/>
      <c r="H26" s="792"/>
      <c r="I26" s="792"/>
      <c r="J26" s="792"/>
      <c r="K26" s="792"/>
      <c r="L26" s="792"/>
      <c r="M26" s="792"/>
      <c r="N26" s="792"/>
      <c r="O26" s="792"/>
      <c r="P26" s="793"/>
      <c r="Q26" s="797" t="s">
        <v>398</v>
      </c>
      <c r="R26" s="798"/>
      <c r="S26" s="798"/>
      <c r="T26" s="798"/>
      <c r="U26" s="799"/>
      <c r="V26" s="797" t="s">
        <v>399</v>
      </c>
      <c r="W26" s="798"/>
      <c r="X26" s="798"/>
      <c r="Y26" s="798"/>
      <c r="Z26" s="799"/>
      <c r="AA26" s="797" t="s">
        <v>400</v>
      </c>
      <c r="AB26" s="798"/>
      <c r="AC26" s="798"/>
      <c r="AD26" s="798"/>
      <c r="AE26" s="798"/>
      <c r="AF26" s="878" t="s">
        <v>401</v>
      </c>
      <c r="AG26" s="879"/>
      <c r="AH26" s="879"/>
      <c r="AI26" s="879"/>
      <c r="AJ26" s="880"/>
      <c r="AK26" s="798" t="s">
        <v>402</v>
      </c>
      <c r="AL26" s="798"/>
      <c r="AM26" s="798"/>
      <c r="AN26" s="798"/>
      <c r="AO26" s="799"/>
      <c r="AP26" s="797" t="s">
        <v>403</v>
      </c>
      <c r="AQ26" s="798"/>
      <c r="AR26" s="798"/>
      <c r="AS26" s="798"/>
      <c r="AT26" s="799"/>
      <c r="AU26" s="797" t="s">
        <v>404</v>
      </c>
      <c r="AV26" s="798"/>
      <c r="AW26" s="798"/>
      <c r="AX26" s="798"/>
      <c r="AY26" s="799"/>
      <c r="AZ26" s="797" t="s">
        <v>405</v>
      </c>
      <c r="BA26" s="798"/>
      <c r="BB26" s="798"/>
      <c r="BC26" s="798"/>
      <c r="BD26" s="799"/>
      <c r="BE26" s="797" t="s">
        <v>379</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406</v>
      </c>
      <c r="C28" s="814"/>
      <c r="D28" s="814"/>
      <c r="E28" s="814"/>
      <c r="F28" s="814"/>
      <c r="G28" s="814"/>
      <c r="H28" s="814"/>
      <c r="I28" s="814"/>
      <c r="J28" s="814"/>
      <c r="K28" s="814"/>
      <c r="L28" s="814"/>
      <c r="M28" s="814"/>
      <c r="N28" s="814"/>
      <c r="O28" s="814"/>
      <c r="P28" s="815"/>
      <c r="Q28" s="886">
        <v>3024</v>
      </c>
      <c r="R28" s="887"/>
      <c r="S28" s="887"/>
      <c r="T28" s="887"/>
      <c r="U28" s="887"/>
      <c r="V28" s="887">
        <v>3009</v>
      </c>
      <c r="W28" s="887"/>
      <c r="X28" s="887"/>
      <c r="Y28" s="887"/>
      <c r="Z28" s="887"/>
      <c r="AA28" s="887">
        <f>Q28-V28</f>
        <v>15</v>
      </c>
      <c r="AB28" s="887"/>
      <c r="AC28" s="887"/>
      <c r="AD28" s="887"/>
      <c r="AE28" s="888"/>
      <c r="AF28" s="889">
        <v>15</v>
      </c>
      <c r="AG28" s="887"/>
      <c r="AH28" s="887"/>
      <c r="AI28" s="887"/>
      <c r="AJ28" s="890"/>
      <c r="AK28" s="891">
        <v>299</v>
      </c>
      <c r="AL28" s="892"/>
      <c r="AM28" s="892"/>
      <c r="AN28" s="892"/>
      <c r="AO28" s="892"/>
      <c r="AP28" s="892" t="s">
        <v>596</v>
      </c>
      <c r="AQ28" s="892"/>
      <c r="AR28" s="892"/>
      <c r="AS28" s="892"/>
      <c r="AT28" s="892"/>
      <c r="AU28" s="892" t="s">
        <v>596</v>
      </c>
      <c r="AV28" s="892"/>
      <c r="AW28" s="892"/>
      <c r="AX28" s="892"/>
      <c r="AY28" s="892"/>
      <c r="AZ28" s="893" t="s">
        <v>596</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407</v>
      </c>
      <c r="C29" s="845"/>
      <c r="D29" s="845"/>
      <c r="E29" s="845"/>
      <c r="F29" s="845"/>
      <c r="G29" s="845"/>
      <c r="H29" s="845"/>
      <c r="I29" s="845"/>
      <c r="J29" s="845"/>
      <c r="K29" s="845"/>
      <c r="L29" s="845"/>
      <c r="M29" s="845"/>
      <c r="N29" s="845"/>
      <c r="O29" s="845"/>
      <c r="P29" s="846"/>
      <c r="Q29" s="847">
        <v>3225</v>
      </c>
      <c r="R29" s="848"/>
      <c r="S29" s="848"/>
      <c r="T29" s="848"/>
      <c r="U29" s="848"/>
      <c r="V29" s="848">
        <v>3198</v>
      </c>
      <c r="W29" s="848"/>
      <c r="X29" s="848"/>
      <c r="Y29" s="848"/>
      <c r="Z29" s="848"/>
      <c r="AA29" s="848">
        <f>Q29-V29</f>
        <v>27</v>
      </c>
      <c r="AB29" s="848"/>
      <c r="AC29" s="848"/>
      <c r="AD29" s="848"/>
      <c r="AE29" s="849"/>
      <c r="AF29" s="850">
        <v>27</v>
      </c>
      <c r="AG29" s="851"/>
      <c r="AH29" s="851"/>
      <c r="AI29" s="851"/>
      <c r="AJ29" s="852"/>
      <c r="AK29" s="898">
        <v>541</v>
      </c>
      <c r="AL29" s="894"/>
      <c r="AM29" s="894"/>
      <c r="AN29" s="894"/>
      <c r="AO29" s="894"/>
      <c r="AP29" s="894" t="s">
        <v>596</v>
      </c>
      <c r="AQ29" s="894"/>
      <c r="AR29" s="894"/>
      <c r="AS29" s="894"/>
      <c r="AT29" s="894"/>
      <c r="AU29" s="894" t="s">
        <v>596</v>
      </c>
      <c r="AV29" s="894"/>
      <c r="AW29" s="894"/>
      <c r="AX29" s="894"/>
      <c r="AY29" s="894"/>
      <c r="AZ29" s="895" t="s">
        <v>596</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408</v>
      </c>
      <c r="C30" s="845"/>
      <c r="D30" s="845"/>
      <c r="E30" s="845"/>
      <c r="F30" s="845"/>
      <c r="G30" s="845"/>
      <c r="H30" s="845"/>
      <c r="I30" s="845"/>
      <c r="J30" s="845"/>
      <c r="K30" s="845"/>
      <c r="L30" s="845"/>
      <c r="M30" s="845"/>
      <c r="N30" s="845"/>
      <c r="O30" s="845"/>
      <c r="P30" s="846"/>
      <c r="Q30" s="847">
        <v>334</v>
      </c>
      <c r="R30" s="848"/>
      <c r="S30" s="848"/>
      <c r="T30" s="848"/>
      <c r="U30" s="848"/>
      <c r="V30" s="848">
        <v>321</v>
      </c>
      <c r="W30" s="848"/>
      <c r="X30" s="848"/>
      <c r="Y30" s="848"/>
      <c r="Z30" s="848"/>
      <c r="AA30" s="848">
        <f t="shared" ref="AA30:AA35" si="0">Q30-V30</f>
        <v>13</v>
      </c>
      <c r="AB30" s="848"/>
      <c r="AC30" s="848"/>
      <c r="AD30" s="848"/>
      <c r="AE30" s="849"/>
      <c r="AF30" s="850">
        <v>13</v>
      </c>
      <c r="AG30" s="851"/>
      <c r="AH30" s="851"/>
      <c r="AI30" s="851"/>
      <c r="AJ30" s="852"/>
      <c r="AK30" s="898">
        <v>115</v>
      </c>
      <c r="AL30" s="894"/>
      <c r="AM30" s="894"/>
      <c r="AN30" s="894"/>
      <c r="AO30" s="894"/>
      <c r="AP30" s="894" t="s">
        <v>596</v>
      </c>
      <c r="AQ30" s="894"/>
      <c r="AR30" s="894"/>
      <c r="AS30" s="894"/>
      <c r="AT30" s="894"/>
      <c r="AU30" s="894" t="s">
        <v>596</v>
      </c>
      <c r="AV30" s="894"/>
      <c r="AW30" s="894"/>
      <c r="AX30" s="894"/>
      <c r="AY30" s="894"/>
      <c r="AZ30" s="895" t="s">
        <v>596</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409</v>
      </c>
      <c r="C31" s="845"/>
      <c r="D31" s="845"/>
      <c r="E31" s="845"/>
      <c r="F31" s="845"/>
      <c r="G31" s="845"/>
      <c r="H31" s="845"/>
      <c r="I31" s="845"/>
      <c r="J31" s="845"/>
      <c r="K31" s="845"/>
      <c r="L31" s="845"/>
      <c r="M31" s="845"/>
      <c r="N31" s="845"/>
      <c r="O31" s="845"/>
      <c r="P31" s="846"/>
      <c r="Q31" s="847">
        <v>693</v>
      </c>
      <c r="R31" s="848"/>
      <c r="S31" s="848"/>
      <c r="T31" s="848"/>
      <c r="U31" s="848"/>
      <c r="V31" s="848">
        <v>672</v>
      </c>
      <c r="W31" s="848"/>
      <c r="X31" s="848"/>
      <c r="Y31" s="848"/>
      <c r="Z31" s="848"/>
      <c r="AA31" s="848">
        <f t="shared" si="0"/>
        <v>21</v>
      </c>
      <c r="AB31" s="848"/>
      <c r="AC31" s="848"/>
      <c r="AD31" s="848"/>
      <c r="AE31" s="849"/>
      <c r="AF31" s="850">
        <v>864</v>
      </c>
      <c r="AG31" s="851"/>
      <c r="AH31" s="851"/>
      <c r="AI31" s="851"/>
      <c r="AJ31" s="852"/>
      <c r="AK31" s="898">
        <v>251</v>
      </c>
      <c r="AL31" s="894"/>
      <c r="AM31" s="894"/>
      <c r="AN31" s="894"/>
      <c r="AO31" s="894"/>
      <c r="AP31" s="894">
        <v>3254</v>
      </c>
      <c r="AQ31" s="894"/>
      <c r="AR31" s="894"/>
      <c r="AS31" s="894"/>
      <c r="AT31" s="894"/>
      <c r="AU31" s="894">
        <v>1178</v>
      </c>
      <c r="AV31" s="894"/>
      <c r="AW31" s="894"/>
      <c r="AX31" s="894"/>
      <c r="AY31" s="894"/>
      <c r="AZ31" s="895" t="s">
        <v>596</v>
      </c>
      <c r="BA31" s="895"/>
      <c r="BB31" s="895"/>
      <c r="BC31" s="895"/>
      <c r="BD31" s="895"/>
      <c r="BE31" s="896" t="s">
        <v>410</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411</v>
      </c>
      <c r="C32" s="845"/>
      <c r="D32" s="845"/>
      <c r="E32" s="845"/>
      <c r="F32" s="845"/>
      <c r="G32" s="845"/>
      <c r="H32" s="845"/>
      <c r="I32" s="845"/>
      <c r="J32" s="845"/>
      <c r="K32" s="845"/>
      <c r="L32" s="845"/>
      <c r="M32" s="845"/>
      <c r="N32" s="845"/>
      <c r="O32" s="845"/>
      <c r="P32" s="846"/>
      <c r="Q32" s="847">
        <v>682</v>
      </c>
      <c r="R32" s="848"/>
      <c r="S32" s="848"/>
      <c r="T32" s="848"/>
      <c r="U32" s="848"/>
      <c r="V32" s="848">
        <v>659</v>
      </c>
      <c r="W32" s="848"/>
      <c r="X32" s="848"/>
      <c r="Y32" s="848"/>
      <c r="Z32" s="848"/>
      <c r="AA32" s="848">
        <f t="shared" si="0"/>
        <v>23</v>
      </c>
      <c r="AB32" s="848"/>
      <c r="AC32" s="848"/>
      <c r="AD32" s="848"/>
      <c r="AE32" s="849"/>
      <c r="AF32" s="850">
        <v>262</v>
      </c>
      <c r="AG32" s="851"/>
      <c r="AH32" s="851"/>
      <c r="AI32" s="851"/>
      <c r="AJ32" s="852"/>
      <c r="AK32" s="898">
        <v>259</v>
      </c>
      <c r="AL32" s="894"/>
      <c r="AM32" s="894"/>
      <c r="AN32" s="894"/>
      <c r="AO32" s="894"/>
      <c r="AP32" s="894" t="s">
        <v>596</v>
      </c>
      <c r="AQ32" s="894"/>
      <c r="AR32" s="894"/>
      <c r="AS32" s="894"/>
      <c r="AT32" s="894"/>
      <c r="AU32" s="894" t="s">
        <v>596</v>
      </c>
      <c r="AV32" s="894"/>
      <c r="AW32" s="894"/>
      <c r="AX32" s="894"/>
      <c r="AY32" s="894"/>
      <c r="AZ32" s="895" t="s">
        <v>596</v>
      </c>
      <c r="BA32" s="895"/>
      <c r="BB32" s="895"/>
      <c r="BC32" s="895"/>
      <c r="BD32" s="895"/>
      <c r="BE32" s="896" t="s">
        <v>410</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412</v>
      </c>
      <c r="C33" s="845"/>
      <c r="D33" s="845"/>
      <c r="E33" s="845"/>
      <c r="F33" s="845"/>
      <c r="G33" s="845"/>
      <c r="H33" s="845"/>
      <c r="I33" s="845"/>
      <c r="J33" s="845"/>
      <c r="K33" s="845"/>
      <c r="L33" s="845"/>
      <c r="M33" s="845"/>
      <c r="N33" s="845"/>
      <c r="O33" s="845"/>
      <c r="P33" s="846"/>
      <c r="Q33" s="847">
        <v>196</v>
      </c>
      <c r="R33" s="848"/>
      <c r="S33" s="848"/>
      <c r="T33" s="848"/>
      <c r="U33" s="848"/>
      <c r="V33" s="848">
        <v>194</v>
      </c>
      <c r="W33" s="848"/>
      <c r="X33" s="848"/>
      <c r="Y33" s="848"/>
      <c r="Z33" s="848"/>
      <c r="AA33" s="848">
        <f t="shared" si="0"/>
        <v>2</v>
      </c>
      <c r="AB33" s="848"/>
      <c r="AC33" s="848"/>
      <c r="AD33" s="848"/>
      <c r="AE33" s="849"/>
      <c r="AF33" s="850">
        <v>2</v>
      </c>
      <c r="AG33" s="851"/>
      <c r="AH33" s="851"/>
      <c r="AI33" s="851"/>
      <c r="AJ33" s="852"/>
      <c r="AK33" s="898">
        <v>108</v>
      </c>
      <c r="AL33" s="894"/>
      <c r="AM33" s="894"/>
      <c r="AN33" s="894"/>
      <c r="AO33" s="894"/>
      <c r="AP33" s="894">
        <v>584</v>
      </c>
      <c r="AQ33" s="894"/>
      <c r="AR33" s="894"/>
      <c r="AS33" s="894"/>
      <c r="AT33" s="894"/>
      <c r="AU33" s="894">
        <v>690</v>
      </c>
      <c r="AV33" s="894"/>
      <c r="AW33" s="894"/>
      <c r="AX33" s="894"/>
      <c r="AY33" s="894"/>
      <c r="AZ33" s="895" t="s">
        <v>596</v>
      </c>
      <c r="BA33" s="895"/>
      <c r="BB33" s="895"/>
      <c r="BC33" s="895"/>
      <c r="BD33" s="895"/>
      <c r="BE33" s="896" t="s">
        <v>413</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t="s">
        <v>414</v>
      </c>
      <c r="C34" s="845"/>
      <c r="D34" s="845"/>
      <c r="E34" s="845"/>
      <c r="F34" s="845"/>
      <c r="G34" s="845"/>
      <c r="H34" s="845"/>
      <c r="I34" s="845"/>
      <c r="J34" s="845"/>
      <c r="K34" s="845"/>
      <c r="L34" s="845"/>
      <c r="M34" s="845"/>
      <c r="N34" s="845"/>
      <c r="O34" s="845"/>
      <c r="P34" s="846"/>
      <c r="Q34" s="847">
        <v>158</v>
      </c>
      <c r="R34" s="848"/>
      <c r="S34" s="848"/>
      <c r="T34" s="848"/>
      <c r="U34" s="848"/>
      <c r="V34" s="848">
        <v>157</v>
      </c>
      <c r="W34" s="848"/>
      <c r="X34" s="848"/>
      <c r="Y34" s="848"/>
      <c r="Z34" s="848"/>
      <c r="AA34" s="848">
        <f t="shared" si="0"/>
        <v>1</v>
      </c>
      <c r="AB34" s="848"/>
      <c r="AC34" s="848"/>
      <c r="AD34" s="848"/>
      <c r="AE34" s="849"/>
      <c r="AF34" s="850">
        <v>1</v>
      </c>
      <c r="AG34" s="851"/>
      <c r="AH34" s="851"/>
      <c r="AI34" s="851"/>
      <c r="AJ34" s="852"/>
      <c r="AK34" s="898">
        <v>52</v>
      </c>
      <c r="AL34" s="894"/>
      <c r="AM34" s="894"/>
      <c r="AN34" s="894"/>
      <c r="AO34" s="894"/>
      <c r="AP34" s="894">
        <v>175</v>
      </c>
      <c r="AQ34" s="894"/>
      <c r="AR34" s="894"/>
      <c r="AS34" s="894"/>
      <c r="AT34" s="894"/>
      <c r="AU34" s="894">
        <v>17</v>
      </c>
      <c r="AV34" s="894"/>
      <c r="AW34" s="894"/>
      <c r="AX34" s="894"/>
      <c r="AY34" s="894"/>
      <c r="AZ34" s="895" t="s">
        <v>596</v>
      </c>
      <c r="BA34" s="895"/>
      <c r="BB34" s="895"/>
      <c r="BC34" s="895"/>
      <c r="BD34" s="895"/>
      <c r="BE34" s="896" t="s">
        <v>415</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t="s">
        <v>416</v>
      </c>
      <c r="C35" s="845"/>
      <c r="D35" s="845"/>
      <c r="E35" s="845"/>
      <c r="F35" s="845"/>
      <c r="G35" s="845"/>
      <c r="H35" s="845"/>
      <c r="I35" s="845"/>
      <c r="J35" s="845"/>
      <c r="K35" s="845"/>
      <c r="L35" s="845"/>
      <c r="M35" s="845"/>
      <c r="N35" s="845"/>
      <c r="O35" s="845"/>
      <c r="P35" s="846"/>
      <c r="Q35" s="847">
        <v>31</v>
      </c>
      <c r="R35" s="848"/>
      <c r="S35" s="848"/>
      <c r="T35" s="848"/>
      <c r="U35" s="848"/>
      <c r="V35" s="848">
        <v>31</v>
      </c>
      <c r="W35" s="848"/>
      <c r="X35" s="848"/>
      <c r="Y35" s="848"/>
      <c r="Z35" s="848"/>
      <c r="AA35" s="848">
        <f t="shared" si="0"/>
        <v>0</v>
      </c>
      <c r="AB35" s="848"/>
      <c r="AC35" s="848"/>
      <c r="AD35" s="848"/>
      <c r="AE35" s="849"/>
      <c r="AF35" s="850">
        <v>0</v>
      </c>
      <c r="AG35" s="851"/>
      <c r="AH35" s="851"/>
      <c r="AI35" s="851"/>
      <c r="AJ35" s="852"/>
      <c r="AK35" s="898">
        <v>31</v>
      </c>
      <c r="AL35" s="894"/>
      <c r="AM35" s="894"/>
      <c r="AN35" s="894"/>
      <c r="AO35" s="894"/>
      <c r="AP35" s="894" t="s">
        <v>596</v>
      </c>
      <c r="AQ35" s="894"/>
      <c r="AR35" s="894"/>
      <c r="AS35" s="894"/>
      <c r="AT35" s="894"/>
      <c r="AU35" s="894" t="s">
        <v>596</v>
      </c>
      <c r="AV35" s="894"/>
      <c r="AW35" s="894"/>
      <c r="AX35" s="894"/>
      <c r="AY35" s="894"/>
      <c r="AZ35" s="895" t="s">
        <v>596</v>
      </c>
      <c r="BA35" s="895"/>
      <c r="BB35" s="895"/>
      <c r="BC35" s="895"/>
      <c r="BD35" s="895"/>
      <c r="BE35" s="896" t="s">
        <v>417</v>
      </c>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418</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393</v>
      </c>
      <c r="B63" s="853" t="s">
        <v>419</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1184</v>
      </c>
      <c r="AG63" s="908"/>
      <c r="AH63" s="908"/>
      <c r="AI63" s="908"/>
      <c r="AJ63" s="909"/>
      <c r="AK63" s="910"/>
      <c r="AL63" s="905"/>
      <c r="AM63" s="905"/>
      <c r="AN63" s="905"/>
      <c r="AO63" s="905"/>
      <c r="AP63" s="908">
        <v>4013</v>
      </c>
      <c r="AQ63" s="908"/>
      <c r="AR63" s="908"/>
      <c r="AS63" s="908"/>
      <c r="AT63" s="908"/>
      <c r="AU63" s="908">
        <v>1885</v>
      </c>
      <c r="AV63" s="908"/>
      <c r="AW63" s="908"/>
      <c r="AX63" s="908"/>
      <c r="AY63" s="908"/>
      <c r="AZ63" s="912"/>
      <c r="BA63" s="912"/>
      <c r="BB63" s="912"/>
      <c r="BC63" s="912"/>
      <c r="BD63" s="912"/>
      <c r="BE63" s="913"/>
      <c r="BF63" s="913"/>
      <c r="BG63" s="913"/>
      <c r="BH63" s="913"/>
      <c r="BI63" s="914"/>
      <c r="BJ63" s="915" t="s">
        <v>420</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421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422</v>
      </c>
      <c r="B66" s="792"/>
      <c r="C66" s="792"/>
      <c r="D66" s="792"/>
      <c r="E66" s="792"/>
      <c r="F66" s="792"/>
      <c r="G66" s="792"/>
      <c r="H66" s="792"/>
      <c r="I66" s="792"/>
      <c r="J66" s="792"/>
      <c r="K66" s="792"/>
      <c r="L66" s="792"/>
      <c r="M66" s="792"/>
      <c r="N66" s="792"/>
      <c r="O66" s="792"/>
      <c r="P66" s="793"/>
      <c r="Q66" s="797" t="s">
        <v>398</v>
      </c>
      <c r="R66" s="798"/>
      <c r="S66" s="798"/>
      <c r="T66" s="798"/>
      <c r="U66" s="799"/>
      <c r="V66" s="797" t="s">
        <v>399</v>
      </c>
      <c r="W66" s="798"/>
      <c r="X66" s="798"/>
      <c r="Y66" s="798"/>
      <c r="Z66" s="799"/>
      <c r="AA66" s="797" t="s">
        <v>423</v>
      </c>
      <c r="AB66" s="798"/>
      <c r="AC66" s="798"/>
      <c r="AD66" s="798"/>
      <c r="AE66" s="799"/>
      <c r="AF66" s="918" t="s">
        <v>424</v>
      </c>
      <c r="AG66" s="879"/>
      <c r="AH66" s="879"/>
      <c r="AI66" s="879"/>
      <c r="AJ66" s="919"/>
      <c r="AK66" s="797" t="s">
        <v>425</v>
      </c>
      <c r="AL66" s="792"/>
      <c r="AM66" s="792"/>
      <c r="AN66" s="792"/>
      <c r="AO66" s="793"/>
      <c r="AP66" s="797" t="s">
        <v>403</v>
      </c>
      <c r="AQ66" s="798"/>
      <c r="AR66" s="798"/>
      <c r="AS66" s="798"/>
      <c r="AT66" s="799"/>
      <c r="AU66" s="797" t="s">
        <v>426</v>
      </c>
      <c r="AV66" s="798"/>
      <c r="AW66" s="798"/>
      <c r="AX66" s="798"/>
      <c r="AY66" s="799"/>
      <c r="AZ66" s="797" t="s">
        <v>379</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580</v>
      </c>
      <c r="C68" s="934"/>
      <c r="D68" s="934"/>
      <c r="E68" s="934"/>
      <c r="F68" s="934"/>
      <c r="G68" s="934"/>
      <c r="H68" s="934"/>
      <c r="I68" s="934"/>
      <c r="J68" s="934"/>
      <c r="K68" s="934"/>
      <c r="L68" s="934"/>
      <c r="M68" s="934"/>
      <c r="N68" s="934"/>
      <c r="O68" s="934"/>
      <c r="P68" s="935"/>
      <c r="Q68" s="936">
        <v>37</v>
      </c>
      <c r="R68" s="930"/>
      <c r="S68" s="930"/>
      <c r="T68" s="930"/>
      <c r="U68" s="930"/>
      <c r="V68" s="930">
        <v>35</v>
      </c>
      <c r="W68" s="930"/>
      <c r="X68" s="930"/>
      <c r="Y68" s="930"/>
      <c r="Z68" s="930"/>
      <c r="AA68" s="930">
        <v>2</v>
      </c>
      <c r="AB68" s="930"/>
      <c r="AC68" s="930"/>
      <c r="AD68" s="930"/>
      <c r="AE68" s="930"/>
      <c r="AF68" s="930">
        <v>2</v>
      </c>
      <c r="AG68" s="930"/>
      <c r="AH68" s="930"/>
      <c r="AI68" s="930"/>
      <c r="AJ68" s="930"/>
      <c r="AK68" s="930" t="s">
        <v>581</v>
      </c>
      <c r="AL68" s="930"/>
      <c r="AM68" s="930"/>
      <c r="AN68" s="930"/>
      <c r="AO68" s="930"/>
      <c r="AP68" s="930">
        <v>35</v>
      </c>
      <c r="AQ68" s="930"/>
      <c r="AR68" s="930"/>
      <c r="AS68" s="930"/>
      <c r="AT68" s="930"/>
      <c r="AU68" s="930">
        <v>21</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582</v>
      </c>
      <c r="C69" s="938"/>
      <c r="D69" s="938"/>
      <c r="E69" s="938"/>
      <c r="F69" s="938"/>
      <c r="G69" s="938"/>
      <c r="H69" s="938"/>
      <c r="I69" s="938"/>
      <c r="J69" s="938"/>
      <c r="K69" s="938"/>
      <c r="L69" s="938"/>
      <c r="M69" s="938"/>
      <c r="N69" s="938"/>
      <c r="O69" s="938"/>
      <c r="P69" s="939"/>
      <c r="Q69" s="940">
        <v>82</v>
      </c>
      <c r="R69" s="894"/>
      <c r="S69" s="894"/>
      <c r="T69" s="894"/>
      <c r="U69" s="894"/>
      <c r="V69" s="894">
        <v>68</v>
      </c>
      <c r="W69" s="894"/>
      <c r="X69" s="894"/>
      <c r="Y69" s="894"/>
      <c r="Z69" s="894"/>
      <c r="AA69" s="894">
        <v>14</v>
      </c>
      <c r="AB69" s="894"/>
      <c r="AC69" s="894"/>
      <c r="AD69" s="894"/>
      <c r="AE69" s="894"/>
      <c r="AF69" s="894">
        <v>14</v>
      </c>
      <c r="AG69" s="894"/>
      <c r="AH69" s="894"/>
      <c r="AI69" s="894"/>
      <c r="AJ69" s="894"/>
      <c r="AK69" s="894" t="s">
        <v>581</v>
      </c>
      <c r="AL69" s="894"/>
      <c r="AM69" s="894"/>
      <c r="AN69" s="894"/>
      <c r="AO69" s="894"/>
      <c r="AP69" s="894" t="s">
        <v>581</v>
      </c>
      <c r="AQ69" s="894"/>
      <c r="AR69" s="894"/>
      <c r="AS69" s="894"/>
      <c r="AT69" s="894"/>
      <c r="AU69" s="894" t="s">
        <v>581</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583</v>
      </c>
      <c r="C70" s="938"/>
      <c r="D70" s="938"/>
      <c r="E70" s="938"/>
      <c r="F70" s="938"/>
      <c r="G70" s="938"/>
      <c r="H70" s="938"/>
      <c r="I70" s="938"/>
      <c r="J70" s="938"/>
      <c r="K70" s="938"/>
      <c r="L70" s="938"/>
      <c r="M70" s="938"/>
      <c r="N70" s="938"/>
      <c r="O70" s="938"/>
      <c r="P70" s="939"/>
      <c r="Q70" s="940">
        <v>225844</v>
      </c>
      <c r="R70" s="894"/>
      <c r="S70" s="894"/>
      <c r="T70" s="894"/>
      <c r="U70" s="894"/>
      <c r="V70" s="894">
        <v>215538</v>
      </c>
      <c r="W70" s="894"/>
      <c r="X70" s="894"/>
      <c r="Y70" s="894"/>
      <c r="Z70" s="894"/>
      <c r="AA70" s="894">
        <v>10306</v>
      </c>
      <c r="AB70" s="894"/>
      <c r="AC70" s="894"/>
      <c r="AD70" s="894"/>
      <c r="AE70" s="894"/>
      <c r="AF70" s="894">
        <v>10306</v>
      </c>
      <c r="AG70" s="894"/>
      <c r="AH70" s="894"/>
      <c r="AI70" s="894"/>
      <c r="AJ70" s="894"/>
      <c r="AK70" s="894" t="s">
        <v>581</v>
      </c>
      <c r="AL70" s="894"/>
      <c r="AM70" s="894"/>
      <c r="AN70" s="894"/>
      <c r="AO70" s="894"/>
      <c r="AP70" s="894" t="s">
        <v>581</v>
      </c>
      <c r="AQ70" s="894"/>
      <c r="AR70" s="894"/>
      <c r="AS70" s="894"/>
      <c r="AT70" s="894"/>
      <c r="AU70" s="894" t="s">
        <v>581</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t="s">
        <v>584</v>
      </c>
      <c r="C71" s="938"/>
      <c r="D71" s="938"/>
      <c r="E71" s="938"/>
      <c r="F71" s="938"/>
      <c r="G71" s="938"/>
      <c r="H71" s="938"/>
      <c r="I71" s="938"/>
      <c r="J71" s="938"/>
      <c r="K71" s="938"/>
      <c r="L71" s="938"/>
      <c r="M71" s="938"/>
      <c r="N71" s="938"/>
      <c r="O71" s="938"/>
      <c r="P71" s="939"/>
      <c r="Q71" s="940">
        <v>163</v>
      </c>
      <c r="R71" s="894"/>
      <c r="S71" s="894"/>
      <c r="T71" s="894"/>
      <c r="U71" s="894"/>
      <c r="V71" s="894">
        <v>96</v>
      </c>
      <c r="W71" s="894"/>
      <c r="X71" s="894"/>
      <c r="Y71" s="894"/>
      <c r="Z71" s="894"/>
      <c r="AA71" s="894">
        <v>68</v>
      </c>
      <c r="AB71" s="894"/>
      <c r="AC71" s="894"/>
      <c r="AD71" s="894"/>
      <c r="AE71" s="894"/>
      <c r="AF71" s="894">
        <v>68</v>
      </c>
      <c r="AG71" s="894"/>
      <c r="AH71" s="894"/>
      <c r="AI71" s="894"/>
      <c r="AJ71" s="894"/>
      <c r="AK71" s="894" t="s">
        <v>581</v>
      </c>
      <c r="AL71" s="894"/>
      <c r="AM71" s="894"/>
      <c r="AN71" s="894"/>
      <c r="AO71" s="894"/>
      <c r="AP71" s="894" t="s">
        <v>581</v>
      </c>
      <c r="AQ71" s="894"/>
      <c r="AR71" s="894"/>
      <c r="AS71" s="894"/>
      <c r="AT71" s="894"/>
      <c r="AU71" s="894" t="s">
        <v>581</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t="s">
        <v>585</v>
      </c>
      <c r="C72" s="938"/>
      <c r="D72" s="938"/>
      <c r="E72" s="938"/>
      <c r="F72" s="938"/>
      <c r="G72" s="938"/>
      <c r="H72" s="938"/>
      <c r="I72" s="938"/>
      <c r="J72" s="938"/>
      <c r="K72" s="938"/>
      <c r="L72" s="938"/>
      <c r="M72" s="938"/>
      <c r="N72" s="938"/>
      <c r="O72" s="938"/>
      <c r="P72" s="939"/>
      <c r="Q72" s="940">
        <v>179</v>
      </c>
      <c r="R72" s="894"/>
      <c r="S72" s="894"/>
      <c r="T72" s="894"/>
      <c r="U72" s="894"/>
      <c r="V72" s="894">
        <v>164</v>
      </c>
      <c r="W72" s="894"/>
      <c r="X72" s="894"/>
      <c r="Y72" s="894"/>
      <c r="Z72" s="894"/>
      <c r="AA72" s="894">
        <v>15</v>
      </c>
      <c r="AB72" s="894"/>
      <c r="AC72" s="894"/>
      <c r="AD72" s="894"/>
      <c r="AE72" s="894"/>
      <c r="AF72" s="894">
        <v>325</v>
      </c>
      <c r="AG72" s="894"/>
      <c r="AH72" s="894"/>
      <c r="AI72" s="894"/>
      <c r="AJ72" s="894"/>
      <c r="AK72" s="894">
        <v>43</v>
      </c>
      <c r="AL72" s="894"/>
      <c r="AM72" s="894"/>
      <c r="AN72" s="894"/>
      <c r="AO72" s="894"/>
      <c r="AP72" s="894" t="s">
        <v>581</v>
      </c>
      <c r="AQ72" s="894"/>
      <c r="AR72" s="894"/>
      <c r="AS72" s="894"/>
      <c r="AT72" s="894"/>
      <c r="AU72" s="894" t="s">
        <v>581</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t="s">
        <v>586</v>
      </c>
      <c r="C73" s="938"/>
      <c r="D73" s="938"/>
      <c r="E73" s="938"/>
      <c r="F73" s="938"/>
      <c r="G73" s="938"/>
      <c r="H73" s="938"/>
      <c r="I73" s="938"/>
      <c r="J73" s="938"/>
      <c r="K73" s="938"/>
      <c r="L73" s="938"/>
      <c r="M73" s="938"/>
      <c r="N73" s="938"/>
      <c r="O73" s="938"/>
      <c r="P73" s="939"/>
      <c r="Q73" s="940">
        <v>3693</v>
      </c>
      <c r="R73" s="894"/>
      <c r="S73" s="894"/>
      <c r="T73" s="894"/>
      <c r="U73" s="894"/>
      <c r="V73" s="894">
        <v>3233</v>
      </c>
      <c r="W73" s="894"/>
      <c r="X73" s="894"/>
      <c r="Y73" s="894"/>
      <c r="Z73" s="894"/>
      <c r="AA73" s="894">
        <v>459</v>
      </c>
      <c r="AB73" s="894"/>
      <c r="AC73" s="894"/>
      <c r="AD73" s="894"/>
      <c r="AE73" s="894"/>
      <c r="AF73" s="894">
        <v>455</v>
      </c>
      <c r="AG73" s="894"/>
      <c r="AH73" s="894"/>
      <c r="AI73" s="894"/>
      <c r="AJ73" s="894"/>
      <c r="AK73" s="894">
        <v>26</v>
      </c>
      <c r="AL73" s="894"/>
      <c r="AM73" s="894"/>
      <c r="AN73" s="894"/>
      <c r="AO73" s="894"/>
      <c r="AP73" s="894">
        <v>939</v>
      </c>
      <c r="AQ73" s="894"/>
      <c r="AR73" s="894"/>
      <c r="AS73" s="894"/>
      <c r="AT73" s="894"/>
      <c r="AU73" s="894">
        <v>251</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t="s">
        <v>587</v>
      </c>
      <c r="C74" s="938"/>
      <c r="D74" s="938"/>
      <c r="E74" s="938"/>
      <c r="F74" s="938"/>
      <c r="G74" s="938"/>
      <c r="H74" s="938"/>
      <c r="I74" s="938"/>
      <c r="J74" s="938"/>
      <c r="K74" s="938"/>
      <c r="L74" s="938"/>
      <c r="M74" s="938"/>
      <c r="N74" s="938"/>
      <c r="O74" s="938"/>
      <c r="P74" s="939"/>
      <c r="Q74" s="940">
        <v>3367</v>
      </c>
      <c r="R74" s="894"/>
      <c r="S74" s="894"/>
      <c r="T74" s="894"/>
      <c r="U74" s="894"/>
      <c r="V74" s="894">
        <v>2962</v>
      </c>
      <c r="W74" s="894"/>
      <c r="X74" s="894"/>
      <c r="Y74" s="894"/>
      <c r="Z74" s="894"/>
      <c r="AA74" s="894">
        <v>405</v>
      </c>
      <c r="AB74" s="894"/>
      <c r="AC74" s="894"/>
      <c r="AD74" s="894"/>
      <c r="AE74" s="894"/>
      <c r="AF74" s="894">
        <v>393</v>
      </c>
      <c r="AG74" s="894"/>
      <c r="AH74" s="894"/>
      <c r="AI74" s="894"/>
      <c r="AJ74" s="894"/>
      <c r="AK74" s="894" t="s">
        <v>581</v>
      </c>
      <c r="AL74" s="894"/>
      <c r="AM74" s="894"/>
      <c r="AN74" s="894"/>
      <c r="AO74" s="894"/>
      <c r="AP74" s="894">
        <v>190</v>
      </c>
      <c r="AQ74" s="894"/>
      <c r="AR74" s="894"/>
      <c r="AS74" s="894"/>
      <c r="AT74" s="894"/>
      <c r="AU74" s="894">
        <v>10</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t="s">
        <v>588</v>
      </c>
      <c r="C75" s="938"/>
      <c r="D75" s="938"/>
      <c r="E75" s="938"/>
      <c r="F75" s="938"/>
      <c r="G75" s="938"/>
      <c r="H75" s="938"/>
      <c r="I75" s="938"/>
      <c r="J75" s="938"/>
      <c r="K75" s="938"/>
      <c r="L75" s="938"/>
      <c r="M75" s="938"/>
      <c r="N75" s="938"/>
      <c r="O75" s="938"/>
      <c r="P75" s="939"/>
      <c r="Q75" s="941">
        <v>8128</v>
      </c>
      <c r="R75" s="942"/>
      <c r="S75" s="942"/>
      <c r="T75" s="942"/>
      <c r="U75" s="898"/>
      <c r="V75" s="943">
        <v>7814</v>
      </c>
      <c r="W75" s="942"/>
      <c r="X75" s="942"/>
      <c r="Y75" s="942"/>
      <c r="Z75" s="898"/>
      <c r="AA75" s="943">
        <v>314</v>
      </c>
      <c r="AB75" s="942"/>
      <c r="AC75" s="942"/>
      <c r="AD75" s="942"/>
      <c r="AE75" s="898"/>
      <c r="AF75" s="943">
        <v>314</v>
      </c>
      <c r="AG75" s="942"/>
      <c r="AH75" s="942"/>
      <c r="AI75" s="942"/>
      <c r="AJ75" s="898"/>
      <c r="AK75" s="943">
        <v>3300</v>
      </c>
      <c r="AL75" s="942"/>
      <c r="AM75" s="942"/>
      <c r="AN75" s="942"/>
      <c r="AO75" s="898"/>
      <c r="AP75" s="943" t="s">
        <v>581</v>
      </c>
      <c r="AQ75" s="942"/>
      <c r="AR75" s="942"/>
      <c r="AS75" s="942"/>
      <c r="AT75" s="898"/>
      <c r="AU75" s="943" t="s">
        <v>581</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t="s">
        <v>589</v>
      </c>
      <c r="C76" s="938"/>
      <c r="D76" s="938"/>
      <c r="E76" s="938"/>
      <c r="F76" s="938"/>
      <c r="G76" s="938"/>
      <c r="H76" s="938"/>
      <c r="I76" s="938"/>
      <c r="J76" s="938"/>
      <c r="K76" s="938"/>
      <c r="L76" s="938"/>
      <c r="M76" s="938"/>
      <c r="N76" s="938"/>
      <c r="O76" s="938"/>
      <c r="P76" s="939"/>
      <c r="Q76" s="941">
        <v>529</v>
      </c>
      <c r="R76" s="942"/>
      <c r="S76" s="942"/>
      <c r="T76" s="942"/>
      <c r="U76" s="898"/>
      <c r="V76" s="943">
        <v>526</v>
      </c>
      <c r="W76" s="942"/>
      <c r="X76" s="942"/>
      <c r="Y76" s="942"/>
      <c r="Z76" s="898"/>
      <c r="AA76" s="943">
        <v>3</v>
      </c>
      <c r="AB76" s="942"/>
      <c r="AC76" s="942"/>
      <c r="AD76" s="942"/>
      <c r="AE76" s="898"/>
      <c r="AF76" s="943">
        <v>3</v>
      </c>
      <c r="AG76" s="942"/>
      <c r="AH76" s="942"/>
      <c r="AI76" s="942"/>
      <c r="AJ76" s="898"/>
      <c r="AK76" s="943" t="s">
        <v>581</v>
      </c>
      <c r="AL76" s="942"/>
      <c r="AM76" s="942"/>
      <c r="AN76" s="942"/>
      <c r="AO76" s="898"/>
      <c r="AP76" s="943" t="s">
        <v>581</v>
      </c>
      <c r="AQ76" s="942"/>
      <c r="AR76" s="942"/>
      <c r="AS76" s="942"/>
      <c r="AT76" s="898"/>
      <c r="AU76" s="943" t="s">
        <v>581</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t="s">
        <v>590</v>
      </c>
      <c r="C77" s="938"/>
      <c r="D77" s="938"/>
      <c r="E77" s="938"/>
      <c r="F77" s="938"/>
      <c r="G77" s="938"/>
      <c r="H77" s="938"/>
      <c r="I77" s="938"/>
      <c r="J77" s="938"/>
      <c r="K77" s="938"/>
      <c r="L77" s="938"/>
      <c r="M77" s="938"/>
      <c r="N77" s="938"/>
      <c r="O77" s="938"/>
      <c r="P77" s="939"/>
      <c r="Q77" s="941">
        <v>33</v>
      </c>
      <c r="R77" s="942"/>
      <c r="S77" s="942"/>
      <c r="T77" s="942"/>
      <c r="U77" s="898"/>
      <c r="V77" s="943">
        <v>29</v>
      </c>
      <c r="W77" s="942"/>
      <c r="X77" s="942"/>
      <c r="Y77" s="942"/>
      <c r="Z77" s="898"/>
      <c r="AA77" s="943">
        <v>4</v>
      </c>
      <c r="AB77" s="942"/>
      <c r="AC77" s="942"/>
      <c r="AD77" s="942"/>
      <c r="AE77" s="898"/>
      <c r="AF77" s="943">
        <v>4</v>
      </c>
      <c r="AG77" s="942"/>
      <c r="AH77" s="942"/>
      <c r="AI77" s="942"/>
      <c r="AJ77" s="898"/>
      <c r="AK77" s="943" t="s">
        <v>581</v>
      </c>
      <c r="AL77" s="942"/>
      <c r="AM77" s="942"/>
      <c r="AN77" s="942"/>
      <c r="AO77" s="898"/>
      <c r="AP77" s="943" t="s">
        <v>581</v>
      </c>
      <c r="AQ77" s="942"/>
      <c r="AR77" s="942"/>
      <c r="AS77" s="942"/>
      <c r="AT77" s="898"/>
      <c r="AU77" s="943" t="s">
        <v>581</v>
      </c>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t="s">
        <v>591</v>
      </c>
      <c r="C78" s="938"/>
      <c r="D78" s="938"/>
      <c r="E78" s="938"/>
      <c r="F78" s="938"/>
      <c r="G78" s="938"/>
      <c r="H78" s="938"/>
      <c r="I78" s="938"/>
      <c r="J78" s="938"/>
      <c r="K78" s="938"/>
      <c r="L78" s="938"/>
      <c r="M78" s="938"/>
      <c r="N78" s="938"/>
      <c r="O78" s="938"/>
      <c r="P78" s="939"/>
      <c r="Q78" s="940">
        <v>738</v>
      </c>
      <c r="R78" s="894"/>
      <c r="S78" s="894"/>
      <c r="T78" s="894"/>
      <c r="U78" s="894"/>
      <c r="V78" s="894">
        <v>736</v>
      </c>
      <c r="W78" s="894"/>
      <c r="X78" s="894"/>
      <c r="Y78" s="894"/>
      <c r="Z78" s="894"/>
      <c r="AA78" s="894">
        <v>3</v>
      </c>
      <c r="AB78" s="894"/>
      <c r="AC78" s="894"/>
      <c r="AD78" s="894"/>
      <c r="AE78" s="894"/>
      <c r="AF78" s="894">
        <v>3</v>
      </c>
      <c r="AG78" s="894"/>
      <c r="AH78" s="894"/>
      <c r="AI78" s="894"/>
      <c r="AJ78" s="894"/>
      <c r="AK78" s="894">
        <v>571</v>
      </c>
      <c r="AL78" s="894"/>
      <c r="AM78" s="894"/>
      <c r="AN78" s="894"/>
      <c r="AO78" s="894"/>
      <c r="AP78" s="894" t="s">
        <v>581</v>
      </c>
      <c r="AQ78" s="894"/>
      <c r="AR78" s="894"/>
      <c r="AS78" s="894"/>
      <c r="AT78" s="894"/>
      <c r="AU78" s="894" t="s">
        <v>581</v>
      </c>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t="s">
        <v>592</v>
      </c>
      <c r="C79" s="938"/>
      <c r="D79" s="938"/>
      <c r="E79" s="938"/>
      <c r="F79" s="938"/>
      <c r="G79" s="938"/>
      <c r="H79" s="938"/>
      <c r="I79" s="938"/>
      <c r="J79" s="938"/>
      <c r="K79" s="938"/>
      <c r="L79" s="938"/>
      <c r="M79" s="938"/>
      <c r="N79" s="938"/>
      <c r="O79" s="938"/>
      <c r="P79" s="939"/>
      <c r="Q79" s="940">
        <v>1</v>
      </c>
      <c r="R79" s="894"/>
      <c r="S79" s="894"/>
      <c r="T79" s="894"/>
      <c r="U79" s="894"/>
      <c r="V79" s="894">
        <v>0</v>
      </c>
      <c r="W79" s="894"/>
      <c r="X79" s="894"/>
      <c r="Y79" s="894"/>
      <c r="Z79" s="894"/>
      <c r="AA79" s="894">
        <v>0</v>
      </c>
      <c r="AB79" s="894"/>
      <c r="AC79" s="894"/>
      <c r="AD79" s="894"/>
      <c r="AE79" s="894"/>
      <c r="AF79" s="894">
        <v>0</v>
      </c>
      <c r="AG79" s="894"/>
      <c r="AH79" s="894"/>
      <c r="AI79" s="894"/>
      <c r="AJ79" s="894"/>
      <c r="AK79" s="894" t="s">
        <v>581</v>
      </c>
      <c r="AL79" s="894"/>
      <c r="AM79" s="894"/>
      <c r="AN79" s="894"/>
      <c r="AO79" s="894"/>
      <c r="AP79" s="894" t="s">
        <v>581</v>
      </c>
      <c r="AQ79" s="894"/>
      <c r="AR79" s="894"/>
      <c r="AS79" s="894"/>
      <c r="AT79" s="894"/>
      <c r="AU79" s="894" t="s">
        <v>581</v>
      </c>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t="s">
        <v>593</v>
      </c>
      <c r="C80" s="938"/>
      <c r="D80" s="938"/>
      <c r="E80" s="938"/>
      <c r="F80" s="938"/>
      <c r="G80" s="938"/>
      <c r="H80" s="938"/>
      <c r="I80" s="938"/>
      <c r="J80" s="938"/>
      <c r="K80" s="938"/>
      <c r="L80" s="938"/>
      <c r="M80" s="938"/>
      <c r="N80" s="938"/>
      <c r="O80" s="938"/>
      <c r="P80" s="939"/>
      <c r="Q80" s="940">
        <v>37</v>
      </c>
      <c r="R80" s="894"/>
      <c r="S80" s="894"/>
      <c r="T80" s="894"/>
      <c r="U80" s="894"/>
      <c r="V80" s="894">
        <v>37</v>
      </c>
      <c r="W80" s="894"/>
      <c r="X80" s="894"/>
      <c r="Y80" s="894"/>
      <c r="Z80" s="894"/>
      <c r="AA80" s="894">
        <v>0</v>
      </c>
      <c r="AB80" s="894"/>
      <c r="AC80" s="894"/>
      <c r="AD80" s="894"/>
      <c r="AE80" s="894"/>
      <c r="AF80" s="894">
        <v>0</v>
      </c>
      <c r="AG80" s="894"/>
      <c r="AH80" s="894"/>
      <c r="AI80" s="894"/>
      <c r="AJ80" s="894"/>
      <c r="AK80" s="894" t="s">
        <v>581</v>
      </c>
      <c r="AL80" s="894"/>
      <c r="AM80" s="894"/>
      <c r="AN80" s="894"/>
      <c r="AO80" s="894"/>
      <c r="AP80" s="894" t="s">
        <v>581</v>
      </c>
      <c r="AQ80" s="894"/>
      <c r="AR80" s="894"/>
      <c r="AS80" s="894"/>
      <c r="AT80" s="894"/>
      <c r="AU80" s="894" t="s">
        <v>581</v>
      </c>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393</v>
      </c>
      <c r="B88" s="853" t="s">
        <v>427</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11887</v>
      </c>
      <c r="AG88" s="908"/>
      <c r="AH88" s="908"/>
      <c r="AI88" s="908"/>
      <c r="AJ88" s="908"/>
      <c r="AK88" s="905"/>
      <c r="AL88" s="905"/>
      <c r="AM88" s="905"/>
      <c r="AN88" s="905"/>
      <c r="AO88" s="905"/>
      <c r="AP88" s="908">
        <v>1164</v>
      </c>
      <c r="AQ88" s="908"/>
      <c r="AR88" s="908"/>
      <c r="AS88" s="908"/>
      <c r="AT88" s="908"/>
      <c r="AU88" s="908">
        <v>282</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53" t="s">
        <v>428</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225</v>
      </c>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430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1" t="s">
        <v>433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6" t="s">
        <v>435</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436</v>
      </c>
      <c r="AB109" s="957"/>
      <c r="AC109" s="957"/>
      <c r="AD109" s="957"/>
      <c r="AE109" s="958"/>
      <c r="AF109" s="956" t="s">
        <v>437</v>
      </c>
      <c r="AG109" s="957"/>
      <c r="AH109" s="957"/>
      <c r="AI109" s="957"/>
      <c r="AJ109" s="958"/>
      <c r="AK109" s="956" t="s">
        <v>306</v>
      </c>
      <c r="AL109" s="957"/>
      <c r="AM109" s="957"/>
      <c r="AN109" s="957"/>
      <c r="AO109" s="958"/>
      <c r="AP109" s="956" t="s">
        <v>438</v>
      </c>
      <c r="AQ109" s="957"/>
      <c r="AR109" s="957"/>
      <c r="AS109" s="957"/>
      <c r="AT109" s="959"/>
      <c r="AU109" s="976" t="s">
        <v>435</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436</v>
      </c>
      <c r="BR109" s="957"/>
      <c r="BS109" s="957"/>
      <c r="BT109" s="957"/>
      <c r="BU109" s="958"/>
      <c r="BV109" s="956" t="s">
        <v>437</v>
      </c>
      <c r="BW109" s="957"/>
      <c r="BX109" s="957"/>
      <c r="BY109" s="957"/>
      <c r="BZ109" s="958"/>
      <c r="CA109" s="956" t="s">
        <v>306</v>
      </c>
      <c r="CB109" s="957"/>
      <c r="CC109" s="957"/>
      <c r="CD109" s="957"/>
      <c r="CE109" s="958"/>
      <c r="CF109" s="977" t="s">
        <v>438</v>
      </c>
      <c r="CG109" s="977"/>
      <c r="CH109" s="977"/>
      <c r="CI109" s="977"/>
      <c r="CJ109" s="977"/>
      <c r="CK109" s="956" t="s">
        <v>439</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436</v>
      </c>
      <c r="DH109" s="957"/>
      <c r="DI109" s="957"/>
      <c r="DJ109" s="957"/>
      <c r="DK109" s="958"/>
      <c r="DL109" s="956" t="s">
        <v>437</v>
      </c>
      <c r="DM109" s="957"/>
      <c r="DN109" s="957"/>
      <c r="DO109" s="957"/>
      <c r="DP109" s="958"/>
      <c r="DQ109" s="956" t="s">
        <v>306</v>
      </c>
      <c r="DR109" s="957"/>
      <c r="DS109" s="957"/>
      <c r="DT109" s="957"/>
      <c r="DU109" s="958"/>
      <c r="DV109" s="956" t="s">
        <v>438</v>
      </c>
      <c r="DW109" s="957"/>
      <c r="DX109" s="957"/>
      <c r="DY109" s="957"/>
      <c r="DZ109" s="959"/>
    </row>
    <row r="110" spans="1:131" s="226" customFormat="1" ht="26.25" customHeight="1" x14ac:dyDescent="0.2">
      <c r="A110" s="960" t="s">
        <v>440</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2329628</v>
      </c>
      <c r="AB110" s="964"/>
      <c r="AC110" s="964"/>
      <c r="AD110" s="964"/>
      <c r="AE110" s="965"/>
      <c r="AF110" s="966">
        <v>2494391</v>
      </c>
      <c r="AG110" s="964"/>
      <c r="AH110" s="964"/>
      <c r="AI110" s="964"/>
      <c r="AJ110" s="965"/>
      <c r="AK110" s="966">
        <v>2445488</v>
      </c>
      <c r="AL110" s="964"/>
      <c r="AM110" s="964"/>
      <c r="AN110" s="964"/>
      <c r="AO110" s="965"/>
      <c r="AP110" s="967">
        <v>31</v>
      </c>
      <c r="AQ110" s="968"/>
      <c r="AR110" s="968"/>
      <c r="AS110" s="968"/>
      <c r="AT110" s="969"/>
      <c r="AU110" s="970" t="s">
        <v>73</v>
      </c>
      <c r="AV110" s="971"/>
      <c r="AW110" s="971"/>
      <c r="AX110" s="971"/>
      <c r="AY110" s="971"/>
      <c r="AZ110" s="993" t="s">
        <v>441</v>
      </c>
      <c r="BA110" s="961"/>
      <c r="BB110" s="961"/>
      <c r="BC110" s="961"/>
      <c r="BD110" s="961"/>
      <c r="BE110" s="961"/>
      <c r="BF110" s="961"/>
      <c r="BG110" s="961"/>
      <c r="BH110" s="961"/>
      <c r="BI110" s="961"/>
      <c r="BJ110" s="961"/>
      <c r="BK110" s="961"/>
      <c r="BL110" s="961"/>
      <c r="BM110" s="961"/>
      <c r="BN110" s="961"/>
      <c r="BO110" s="961"/>
      <c r="BP110" s="962"/>
      <c r="BQ110" s="994">
        <v>19271801</v>
      </c>
      <c r="BR110" s="995"/>
      <c r="BS110" s="995"/>
      <c r="BT110" s="995"/>
      <c r="BU110" s="995"/>
      <c r="BV110" s="995">
        <v>18013728</v>
      </c>
      <c r="BW110" s="995"/>
      <c r="BX110" s="995"/>
      <c r="BY110" s="995"/>
      <c r="BZ110" s="995"/>
      <c r="CA110" s="995">
        <v>16914843</v>
      </c>
      <c r="CB110" s="995"/>
      <c r="CC110" s="995"/>
      <c r="CD110" s="995"/>
      <c r="CE110" s="995"/>
      <c r="CF110" s="1008">
        <v>214.6</v>
      </c>
      <c r="CG110" s="1009"/>
      <c r="CH110" s="1009"/>
      <c r="CI110" s="1009"/>
      <c r="CJ110" s="1009"/>
      <c r="CK110" s="1010" t="s">
        <v>442</v>
      </c>
      <c r="CL110" s="1011"/>
      <c r="CM110" s="993" t="s">
        <v>443</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420</v>
      </c>
      <c r="DH110" s="995"/>
      <c r="DI110" s="995"/>
      <c r="DJ110" s="995"/>
      <c r="DK110" s="995"/>
      <c r="DL110" s="995" t="s">
        <v>420</v>
      </c>
      <c r="DM110" s="995"/>
      <c r="DN110" s="995"/>
      <c r="DO110" s="995"/>
      <c r="DP110" s="995"/>
      <c r="DQ110" s="995" t="s">
        <v>129</v>
      </c>
      <c r="DR110" s="995"/>
      <c r="DS110" s="995"/>
      <c r="DT110" s="995"/>
      <c r="DU110" s="995"/>
      <c r="DV110" s="996" t="s">
        <v>420</v>
      </c>
      <c r="DW110" s="996"/>
      <c r="DX110" s="996"/>
      <c r="DY110" s="996"/>
      <c r="DZ110" s="997"/>
    </row>
    <row r="111" spans="1:131" s="226" customFormat="1" ht="26.25" customHeight="1" x14ac:dyDescent="0.2">
      <c r="A111" s="998" t="s">
        <v>444</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129</v>
      </c>
      <c r="AB111" s="1002"/>
      <c r="AC111" s="1002"/>
      <c r="AD111" s="1002"/>
      <c r="AE111" s="1003"/>
      <c r="AF111" s="1004" t="s">
        <v>129</v>
      </c>
      <c r="AG111" s="1002"/>
      <c r="AH111" s="1002"/>
      <c r="AI111" s="1002"/>
      <c r="AJ111" s="1003"/>
      <c r="AK111" s="1004" t="s">
        <v>129</v>
      </c>
      <c r="AL111" s="1002"/>
      <c r="AM111" s="1002"/>
      <c r="AN111" s="1002"/>
      <c r="AO111" s="1003"/>
      <c r="AP111" s="1005" t="s">
        <v>420</v>
      </c>
      <c r="AQ111" s="1006"/>
      <c r="AR111" s="1006"/>
      <c r="AS111" s="1006"/>
      <c r="AT111" s="1007"/>
      <c r="AU111" s="972"/>
      <c r="AV111" s="973"/>
      <c r="AW111" s="973"/>
      <c r="AX111" s="973"/>
      <c r="AY111" s="973"/>
      <c r="AZ111" s="986" t="s">
        <v>445</v>
      </c>
      <c r="BA111" s="987"/>
      <c r="BB111" s="987"/>
      <c r="BC111" s="987"/>
      <c r="BD111" s="987"/>
      <c r="BE111" s="987"/>
      <c r="BF111" s="987"/>
      <c r="BG111" s="987"/>
      <c r="BH111" s="987"/>
      <c r="BI111" s="987"/>
      <c r="BJ111" s="987"/>
      <c r="BK111" s="987"/>
      <c r="BL111" s="987"/>
      <c r="BM111" s="987"/>
      <c r="BN111" s="987"/>
      <c r="BO111" s="987"/>
      <c r="BP111" s="988"/>
      <c r="BQ111" s="989">
        <v>29203</v>
      </c>
      <c r="BR111" s="990"/>
      <c r="BS111" s="990"/>
      <c r="BT111" s="990"/>
      <c r="BU111" s="990"/>
      <c r="BV111" s="990">
        <v>24526</v>
      </c>
      <c r="BW111" s="990"/>
      <c r="BX111" s="990"/>
      <c r="BY111" s="990"/>
      <c r="BZ111" s="990"/>
      <c r="CA111" s="990">
        <v>19755</v>
      </c>
      <c r="CB111" s="990"/>
      <c r="CC111" s="990"/>
      <c r="CD111" s="990"/>
      <c r="CE111" s="990"/>
      <c r="CF111" s="984">
        <v>0.3</v>
      </c>
      <c r="CG111" s="985"/>
      <c r="CH111" s="985"/>
      <c r="CI111" s="985"/>
      <c r="CJ111" s="985"/>
      <c r="CK111" s="1012"/>
      <c r="CL111" s="1013"/>
      <c r="CM111" s="986" t="s">
        <v>446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129</v>
      </c>
      <c r="DH111" s="990"/>
      <c r="DI111" s="990"/>
      <c r="DJ111" s="990"/>
      <c r="DK111" s="990"/>
      <c r="DL111" s="990" t="s">
        <v>129</v>
      </c>
      <c r="DM111" s="990"/>
      <c r="DN111" s="990"/>
      <c r="DO111" s="990"/>
      <c r="DP111" s="990"/>
      <c r="DQ111" s="990" t="s">
        <v>129</v>
      </c>
      <c r="DR111" s="990"/>
      <c r="DS111" s="990"/>
      <c r="DT111" s="990"/>
      <c r="DU111" s="990"/>
      <c r="DV111" s="991" t="s">
        <v>129</v>
      </c>
      <c r="DW111" s="991"/>
      <c r="DX111" s="991"/>
      <c r="DY111" s="991"/>
      <c r="DZ111" s="992"/>
    </row>
    <row r="112" spans="1:131" s="226" customFormat="1" ht="26.25" customHeight="1" x14ac:dyDescent="0.2">
      <c r="A112" s="1016" t="s">
        <v>447</v>
      </c>
      <c r="B112" s="1017"/>
      <c r="C112" s="987" t="s">
        <v>448</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129</v>
      </c>
      <c r="AB112" s="1023"/>
      <c r="AC112" s="1023"/>
      <c r="AD112" s="1023"/>
      <c r="AE112" s="1024"/>
      <c r="AF112" s="1025" t="s">
        <v>395</v>
      </c>
      <c r="AG112" s="1023"/>
      <c r="AH112" s="1023"/>
      <c r="AI112" s="1023"/>
      <c r="AJ112" s="1024"/>
      <c r="AK112" s="1025" t="s">
        <v>129</v>
      </c>
      <c r="AL112" s="1023"/>
      <c r="AM112" s="1023"/>
      <c r="AN112" s="1023"/>
      <c r="AO112" s="1024"/>
      <c r="AP112" s="1026" t="s">
        <v>129</v>
      </c>
      <c r="AQ112" s="1027"/>
      <c r="AR112" s="1027"/>
      <c r="AS112" s="1027"/>
      <c r="AT112" s="1028"/>
      <c r="AU112" s="972"/>
      <c r="AV112" s="973"/>
      <c r="AW112" s="973"/>
      <c r="AX112" s="973"/>
      <c r="AY112" s="973"/>
      <c r="AZ112" s="986" t="s">
        <v>449</v>
      </c>
      <c r="BA112" s="987"/>
      <c r="BB112" s="987"/>
      <c r="BC112" s="987"/>
      <c r="BD112" s="987"/>
      <c r="BE112" s="987"/>
      <c r="BF112" s="987"/>
      <c r="BG112" s="987"/>
      <c r="BH112" s="987"/>
      <c r="BI112" s="987"/>
      <c r="BJ112" s="987"/>
      <c r="BK112" s="987"/>
      <c r="BL112" s="987"/>
      <c r="BM112" s="987"/>
      <c r="BN112" s="987"/>
      <c r="BO112" s="987"/>
      <c r="BP112" s="988"/>
      <c r="BQ112" s="989">
        <v>2161941</v>
      </c>
      <c r="BR112" s="990"/>
      <c r="BS112" s="990"/>
      <c r="BT112" s="990"/>
      <c r="BU112" s="990"/>
      <c r="BV112" s="990">
        <v>2014584</v>
      </c>
      <c r="BW112" s="990"/>
      <c r="BX112" s="990"/>
      <c r="BY112" s="990"/>
      <c r="BZ112" s="990"/>
      <c r="CA112" s="990">
        <v>1933052</v>
      </c>
      <c r="CB112" s="990"/>
      <c r="CC112" s="990"/>
      <c r="CD112" s="990"/>
      <c r="CE112" s="990"/>
      <c r="CF112" s="984">
        <v>24.5</v>
      </c>
      <c r="CG112" s="985"/>
      <c r="CH112" s="985"/>
      <c r="CI112" s="985"/>
      <c r="CJ112" s="985"/>
      <c r="CK112" s="1012"/>
      <c r="CL112" s="1013"/>
      <c r="CM112" s="986" t="s">
        <v>450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395</v>
      </c>
      <c r="DH112" s="990"/>
      <c r="DI112" s="990"/>
      <c r="DJ112" s="990"/>
      <c r="DK112" s="990"/>
      <c r="DL112" s="990" t="s">
        <v>129</v>
      </c>
      <c r="DM112" s="990"/>
      <c r="DN112" s="990"/>
      <c r="DO112" s="990"/>
      <c r="DP112" s="990"/>
      <c r="DQ112" s="990" t="s">
        <v>129</v>
      </c>
      <c r="DR112" s="990"/>
      <c r="DS112" s="990"/>
      <c r="DT112" s="990"/>
      <c r="DU112" s="990"/>
      <c r="DV112" s="991" t="s">
        <v>129</v>
      </c>
      <c r="DW112" s="991"/>
      <c r="DX112" s="991"/>
      <c r="DY112" s="991"/>
      <c r="DZ112" s="992"/>
    </row>
    <row r="113" spans="1:130" s="226" customFormat="1" ht="26.25" customHeight="1" x14ac:dyDescent="0.2">
      <c r="A113" s="1018"/>
      <c r="B113" s="1019"/>
      <c r="C113" s="987" t="s">
        <v>451</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186619</v>
      </c>
      <c r="AB113" s="1002"/>
      <c r="AC113" s="1002"/>
      <c r="AD113" s="1002"/>
      <c r="AE113" s="1003"/>
      <c r="AF113" s="1004">
        <v>185292</v>
      </c>
      <c r="AG113" s="1002"/>
      <c r="AH113" s="1002"/>
      <c r="AI113" s="1002"/>
      <c r="AJ113" s="1003"/>
      <c r="AK113" s="1004">
        <v>200913</v>
      </c>
      <c r="AL113" s="1002"/>
      <c r="AM113" s="1002"/>
      <c r="AN113" s="1002"/>
      <c r="AO113" s="1003"/>
      <c r="AP113" s="1005">
        <v>2.5</v>
      </c>
      <c r="AQ113" s="1006"/>
      <c r="AR113" s="1006"/>
      <c r="AS113" s="1006"/>
      <c r="AT113" s="1007"/>
      <c r="AU113" s="972"/>
      <c r="AV113" s="973"/>
      <c r="AW113" s="973"/>
      <c r="AX113" s="973"/>
      <c r="AY113" s="973"/>
      <c r="AZ113" s="986" t="s">
        <v>452</v>
      </c>
      <c r="BA113" s="987"/>
      <c r="BB113" s="987"/>
      <c r="BC113" s="987"/>
      <c r="BD113" s="987"/>
      <c r="BE113" s="987"/>
      <c r="BF113" s="987"/>
      <c r="BG113" s="987"/>
      <c r="BH113" s="987"/>
      <c r="BI113" s="987"/>
      <c r="BJ113" s="987"/>
      <c r="BK113" s="987"/>
      <c r="BL113" s="987"/>
      <c r="BM113" s="987"/>
      <c r="BN113" s="987"/>
      <c r="BO113" s="987"/>
      <c r="BP113" s="988"/>
      <c r="BQ113" s="989">
        <v>240986</v>
      </c>
      <c r="BR113" s="990"/>
      <c r="BS113" s="990"/>
      <c r="BT113" s="990"/>
      <c r="BU113" s="990"/>
      <c r="BV113" s="990">
        <v>207226</v>
      </c>
      <c r="BW113" s="990"/>
      <c r="BX113" s="990"/>
      <c r="BY113" s="990"/>
      <c r="BZ113" s="990"/>
      <c r="CA113" s="990">
        <v>172652</v>
      </c>
      <c r="CB113" s="990"/>
      <c r="CC113" s="990"/>
      <c r="CD113" s="990"/>
      <c r="CE113" s="990"/>
      <c r="CF113" s="984">
        <v>2.2000000000000002</v>
      </c>
      <c r="CG113" s="985"/>
      <c r="CH113" s="985"/>
      <c r="CI113" s="985"/>
      <c r="CJ113" s="985"/>
      <c r="CK113" s="1012"/>
      <c r="CL113" s="1013"/>
      <c r="CM113" s="986" t="s">
        <v>453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v>16347</v>
      </c>
      <c r="DH113" s="1023"/>
      <c r="DI113" s="1023"/>
      <c r="DJ113" s="1023"/>
      <c r="DK113" s="1024"/>
      <c r="DL113" s="1025">
        <v>12737</v>
      </c>
      <c r="DM113" s="1023"/>
      <c r="DN113" s="1023"/>
      <c r="DO113" s="1023"/>
      <c r="DP113" s="1024"/>
      <c r="DQ113" s="1025">
        <v>9053</v>
      </c>
      <c r="DR113" s="1023"/>
      <c r="DS113" s="1023"/>
      <c r="DT113" s="1023"/>
      <c r="DU113" s="1024"/>
      <c r="DV113" s="1026">
        <v>0.1</v>
      </c>
      <c r="DW113" s="1027"/>
      <c r="DX113" s="1027"/>
      <c r="DY113" s="1027"/>
      <c r="DZ113" s="1028"/>
    </row>
    <row r="114" spans="1:130" s="226" customFormat="1" ht="26.25" customHeight="1" x14ac:dyDescent="0.2">
      <c r="A114" s="1018"/>
      <c r="B114" s="1019"/>
      <c r="C114" s="987" t="s">
        <v>454</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16367</v>
      </c>
      <c r="AB114" s="1023"/>
      <c r="AC114" s="1023"/>
      <c r="AD114" s="1023"/>
      <c r="AE114" s="1024"/>
      <c r="AF114" s="1025">
        <v>18721</v>
      </c>
      <c r="AG114" s="1023"/>
      <c r="AH114" s="1023"/>
      <c r="AI114" s="1023"/>
      <c r="AJ114" s="1024"/>
      <c r="AK114" s="1025">
        <v>18828</v>
      </c>
      <c r="AL114" s="1023"/>
      <c r="AM114" s="1023"/>
      <c r="AN114" s="1023"/>
      <c r="AO114" s="1024"/>
      <c r="AP114" s="1026">
        <v>0.2</v>
      </c>
      <c r="AQ114" s="1027"/>
      <c r="AR114" s="1027"/>
      <c r="AS114" s="1027"/>
      <c r="AT114" s="1028"/>
      <c r="AU114" s="972"/>
      <c r="AV114" s="973"/>
      <c r="AW114" s="973"/>
      <c r="AX114" s="973"/>
      <c r="AY114" s="973"/>
      <c r="AZ114" s="986" t="s">
        <v>455</v>
      </c>
      <c r="BA114" s="987"/>
      <c r="BB114" s="987"/>
      <c r="BC114" s="987"/>
      <c r="BD114" s="987"/>
      <c r="BE114" s="987"/>
      <c r="BF114" s="987"/>
      <c r="BG114" s="987"/>
      <c r="BH114" s="987"/>
      <c r="BI114" s="987"/>
      <c r="BJ114" s="987"/>
      <c r="BK114" s="987"/>
      <c r="BL114" s="987"/>
      <c r="BM114" s="987"/>
      <c r="BN114" s="987"/>
      <c r="BO114" s="987"/>
      <c r="BP114" s="988"/>
      <c r="BQ114" s="989">
        <v>2834739</v>
      </c>
      <c r="BR114" s="990"/>
      <c r="BS114" s="990"/>
      <c r="BT114" s="990"/>
      <c r="BU114" s="990"/>
      <c r="BV114" s="990">
        <v>2763197</v>
      </c>
      <c r="BW114" s="990"/>
      <c r="BX114" s="990"/>
      <c r="BY114" s="990"/>
      <c r="BZ114" s="990"/>
      <c r="CA114" s="990">
        <v>2665089</v>
      </c>
      <c r="CB114" s="990"/>
      <c r="CC114" s="990"/>
      <c r="CD114" s="990"/>
      <c r="CE114" s="990"/>
      <c r="CF114" s="984">
        <v>33.799999999999997</v>
      </c>
      <c r="CG114" s="985"/>
      <c r="CH114" s="985"/>
      <c r="CI114" s="985"/>
      <c r="CJ114" s="985"/>
      <c r="CK114" s="1012"/>
      <c r="CL114" s="1013"/>
      <c r="CM114" s="986" t="s">
        <v>456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129</v>
      </c>
      <c r="DH114" s="1023"/>
      <c r="DI114" s="1023"/>
      <c r="DJ114" s="1023"/>
      <c r="DK114" s="1024"/>
      <c r="DL114" s="1025" t="s">
        <v>395</v>
      </c>
      <c r="DM114" s="1023"/>
      <c r="DN114" s="1023"/>
      <c r="DO114" s="1023"/>
      <c r="DP114" s="1024"/>
      <c r="DQ114" s="1025" t="s">
        <v>129</v>
      </c>
      <c r="DR114" s="1023"/>
      <c r="DS114" s="1023"/>
      <c r="DT114" s="1023"/>
      <c r="DU114" s="1024"/>
      <c r="DV114" s="1026" t="s">
        <v>129</v>
      </c>
      <c r="DW114" s="1027"/>
      <c r="DX114" s="1027"/>
      <c r="DY114" s="1027"/>
      <c r="DZ114" s="1028"/>
    </row>
    <row r="115" spans="1:130" s="226" customFormat="1" ht="26.25" customHeight="1" x14ac:dyDescent="0.2">
      <c r="A115" s="1018"/>
      <c r="B115" s="1019"/>
      <c r="C115" s="987" t="s">
        <v>457</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5224</v>
      </c>
      <c r="AB115" s="1002"/>
      <c r="AC115" s="1002"/>
      <c r="AD115" s="1002"/>
      <c r="AE115" s="1003"/>
      <c r="AF115" s="1004">
        <v>5224</v>
      </c>
      <c r="AG115" s="1002"/>
      <c r="AH115" s="1002"/>
      <c r="AI115" s="1002"/>
      <c r="AJ115" s="1003"/>
      <c r="AK115" s="1004">
        <v>5225</v>
      </c>
      <c r="AL115" s="1002"/>
      <c r="AM115" s="1002"/>
      <c r="AN115" s="1002"/>
      <c r="AO115" s="1003"/>
      <c r="AP115" s="1005">
        <v>0.1</v>
      </c>
      <c r="AQ115" s="1006"/>
      <c r="AR115" s="1006"/>
      <c r="AS115" s="1006"/>
      <c r="AT115" s="1007"/>
      <c r="AU115" s="972"/>
      <c r="AV115" s="973"/>
      <c r="AW115" s="973"/>
      <c r="AX115" s="973"/>
      <c r="AY115" s="973"/>
      <c r="AZ115" s="986" t="s">
        <v>458</v>
      </c>
      <c r="BA115" s="987"/>
      <c r="BB115" s="987"/>
      <c r="BC115" s="987"/>
      <c r="BD115" s="987"/>
      <c r="BE115" s="987"/>
      <c r="BF115" s="987"/>
      <c r="BG115" s="987"/>
      <c r="BH115" s="987"/>
      <c r="BI115" s="987"/>
      <c r="BJ115" s="987"/>
      <c r="BK115" s="987"/>
      <c r="BL115" s="987"/>
      <c r="BM115" s="987"/>
      <c r="BN115" s="987"/>
      <c r="BO115" s="987"/>
      <c r="BP115" s="988"/>
      <c r="BQ115" s="989">
        <v>200</v>
      </c>
      <c r="BR115" s="990"/>
      <c r="BS115" s="990"/>
      <c r="BT115" s="990"/>
      <c r="BU115" s="990"/>
      <c r="BV115" s="990">
        <v>179</v>
      </c>
      <c r="BW115" s="990"/>
      <c r="BX115" s="990"/>
      <c r="BY115" s="990"/>
      <c r="BZ115" s="990"/>
      <c r="CA115" s="990">
        <v>158</v>
      </c>
      <c r="CB115" s="990"/>
      <c r="CC115" s="990"/>
      <c r="CD115" s="990"/>
      <c r="CE115" s="990"/>
      <c r="CF115" s="984">
        <v>0</v>
      </c>
      <c r="CG115" s="985"/>
      <c r="CH115" s="985"/>
      <c r="CI115" s="985"/>
      <c r="CJ115" s="985"/>
      <c r="CK115" s="1012"/>
      <c r="CL115" s="1013"/>
      <c r="CM115" s="986" t="s">
        <v>459</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129</v>
      </c>
      <c r="DH115" s="1023"/>
      <c r="DI115" s="1023"/>
      <c r="DJ115" s="1023"/>
      <c r="DK115" s="1024"/>
      <c r="DL115" s="1025" t="s">
        <v>129</v>
      </c>
      <c r="DM115" s="1023"/>
      <c r="DN115" s="1023"/>
      <c r="DO115" s="1023"/>
      <c r="DP115" s="1024"/>
      <c r="DQ115" s="1025" t="s">
        <v>129</v>
      </c>
      <c r="DR115" s="1023"/>
      <c r="DS115" s="1023"/>
      <c r="DT115" s="1023"/>
      <c r="DU115" s="1024"/>
      <c r="DV115" s="1026" t="s">
        <v>129</v>
      </c>
      <c r="DW115" s="1027"/>
      <c r="DX115" s="1027"/>
      <c r="DY115" s="1027"/>
      <c r="DZ115" s="1028"/>
    </row>
    <row r="116" spans="1:130" s="226" customFormat="1" ht="26.25" customHeight="1" x14ac:dyDescent="0.2">
      <c r="A116" s="1020"/>
      <c r="B116" s="1021"/>
      <c r="C116" s="1029" t="s">
        <v>460</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38</v>
      </c>
      <c r="AB116" s="1023"/>
      <c r="AC116" s="1023"/>
      <c r="AD116" s="1023"/>
      <c r="AE116" s="1024"/>
      <c r="AF116" s="1025">
        <v>90</v>
      </c>
      <c r="AG116" s="1023"/>
      <c r="AH116" s="1023"/>
      <c r="AI116" s="1023"/>
      <c r="AJ116" s="1024"/>
      <c r="AK116" s="1025">
        <v>145</v>
      </c>
      <c r="AL116" s="1023"/>
      <c r="AM116" s="1023"/>
      <c r="AN116" s="1023"/>
      <c r="AO116" s="1024"/>
      <c r="AP116" s="1026">
        <v>0</v>
      </c>
      <c r="AQ116" s="1027"/>
      <c r="AR116" s="1027"/>
      <c r="AS116" s="1027"/>
      <c r="AT116" s="1028"/>
      <c r="AU116" s="972"/>
      <c r="AV116" s="973"/>
      <c r="AW116" s="973"/>
      <c r="AX116" s="973"/>
      <c r="AY116" s="973"/>
      <c r="AZ116" s="1031" t="s">
        <v>461</v>
      </c>
      <c r="BA116" s="1032"/>
      <c r="BB116" s="1032"/>
      <c r="BC116" s="1032"/>
      <c r="BD116" s="1032"/>
      <c r="BE116" s="1032"/>
      <c r="BF116" s="1032"/>
      <c r="BG116" s="1032"/>
      <c r="BH116" s="1032"/>
      <c r="BI116" s="1032"/>
      <c r="BJ116" s="1032"/>
      <c r="BK116" s="1032"/>
      <c r="BL116" s="1032"/>
      <c r="BM116" s="1032"/>
      <c r="BN116" s="1032"/>
      <c r="BO116" s="1032"/>
      <c r="BP116" s="1033"/>
      <c r="BQ116" s="989" t="s">
        <v>129</v>
      </c>
      <c r="BR116" s="990"/>
      <c r="BS116" s="990"/>
      <c r="BT116" s="990"/>
      <c r="BU116" s="990"/>
      <c r="BV116" s="990" t="s">
        <v>129</v>
      </c>
      <c r="BW116" s="990"/>
      <c r="BX116" s="990"/>
      <c r="BY116" s="990"/>
      <c r="BZ116" s="990"/>
      <c r="CA116" s="990" t="s">
        <v>129</v>
      </c>
      <c r="CB116" s="990"/>
      <c r="CC116" s="990"/>
      <c r="CD116" s="990"/>
      <c r="CE116" s="990"/>
      <c r="CF116" s="984" t="s">
        <v>129</v>
      </c>
      <c r="CG116" s="985"/>
      <c r="CH116" s="985"/>
      <c r="CI116" s="985"/>
      <c r="CJ116" s="985"/>
      <c r="CK116" s="1012"/>
      <c r="CL116" s="1013"/>
      <c r="CM116" s="986" t="s">
        <v>462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129</v>
      </c>
      <c r="DH116" s="1023"/>
      <c r="DI116" s="1023"/>
      <c r="DJ116" s="1023"/>
      <c r="DK116" s="1024"/>
      <c r="DL116" s="1025" t="s">
        <v>129</v>
      </c>
      <c r="DM116" s="1023"/>
      <c r="DN116" s="1023"/>
      <c r="DO116" s="1023"/>
      <c r="DP116" s="1024"/>
      <c r="DQ116" s="1025" t="s">
        <v>129</v>
      </c>
      <c r="DR116" s="1023"/>
      <c r="DS116" s="1023"/>
      <c r="DT116" s="1023"/>
      <c r="DU116" s="1024"/>
      <c r="DV116" s="1026" t="s">
        <v>129</v>
      </c>
      <c r="DW116" s="1027"/>
      <c r="DX116" s="1027"/>
      <c r="DY116" s="1027"/>
      <c r="DZ116" s="1028"/>
    </row>
    <row r="117" spans="1:130" s="226" customFormat="1" ht="26.25" customHeight="1" x14ac:dyDescent="0.2">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463</v>
      </c>
      <c r="Z117" s="958"/>
      <c r="AA117" s="1042">
        <v>2537876</v>
      </c>
      <c r="AB117" s="1043"/>
      <c r="AC117" s="1043"/>
      <c r="AD117" s="1043"/>
      <c r="AE117" s="1044"/>
      <c r="AF117" s="1045">
        <v>2703718</v>
      </c>
      <c r="AG117" s="1043"/>
      <c r="AH117" s="1043"/>
      <c r="AI117" s="1043"/>
      <c r="AJ117" s="1044"/>
      <c r="AK117" s="1045">
        <v>2670599</v>
      </c>
      <c r="AL117" s="1043"/>
      <c r="AM117" s="1043"/>
      <c r="AN117" s="1043"/>
      <c r="AO117" s="1044"/>
      <c r="AP117" s="1046"/>
      <c r="AQ117" s="1047"/>
      <c r="AR117" s="1047"/>
      <c r="AS117" s="1047"/>
      <c r="AT117" s="1048"/>
      <c r="AU117" s="972"/>
      <c r="AV117" s="973"/>
      <c r="AW117" s="973"/>
      <c r="AX117" s="973"/>
      <c r="AY117" s="973"/>
      <c r="AZ117" s="1038" t="s">
        <v>464</v>
      </c>
      <c r="BA117" s="1039"/>
      <c r="BB117" s="1039"/>
      <c r="BC117" s="1039"/>
      <c r="BD117" s="1039"/>
      <c r="BE117" s="1039"/>
      <c r="BF117" s="1039"/>
      <c r="BG117" s="1039"/>
      <c r="BH117" s="1039"/>
      <c r="BI117" s="1039"/>
      <c r="BJ117" s="1039"/>
      <c r="BK117" s="1039"/>
      <c r="BL117" s="1039"/>
      <c r="BM117" s="1039"/>
      <c r="BN117" s="1039"/>
      <c r="BO117" s="1039"/>
      <c r="BP117" s="1040"/>
      <c r="BQ117" s="989" t="s">
        <v>129</v>
      </c>
      <c r="BR117" s="990"/>
      <c r="BS117" s="990"/>
      <c r="BT117" s="990"/>
      <c r="BU117" s="990"/>
      <c r="BV117" s="990" t="s">
        <v>129</v>
      </c>
      <c r="BW117" s="990"/>
      <c r="BX117" s="990"/>
      <c r="BY117" s="990"/>
      <c r="BZ117" s="990"/>
      <c r="CA117" s="990" t="s">
        <v>129</v>
      </c>
      <c r="CB117" s="990"/>
      <c r="CC117" s="990"/>
      <c r="CD117" s="990"/>
      <c r="CE117" s="990"/>
      <c r="CF117" s="984" t="s">
        <v>129</v>
      </c>
      <c r="CG117" s="985"/>
      <c r="CH117" s="985"/>
      <c r="CI117" s="985"/>
      <c r="CJ117" s="985"/>
      <c r="CK117" s="1012"/>
      <c r="CL117" s="1013"/>
      <c r="CM117" s="986" t="s">
        <v>465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129</v>
      </c>
      <c r="DH117" s="1023"/>
      <c r="DI117" s="1023"/>
      <c r="DJ117" s="1023"/>
      <c r="DK117" s="1024"/>
      <c r="DL117" s="1025" t="s">
        <v>129</v>
      </c>
      <c r="DM117" s="1023"/>
      <c r="DN117" s="1023"/>
      <c r="DO117" s="1023"/>
      <c r="DP117" s="1024"/>
      <c r="DQ117" s="1025" t="s">
        <v>395</v>
      </c>
      <c r="DR117" s="1023"/>
      <c r="DS117" s="1023"/>
      <c r="DT117" s="1023"/>
      <c r="DU117" s="1024"/>
      <c r="DV117" s="1026" t="s">
        <v>129</v>
      </c>
      <c r="DW117" s="1027"/>
      <c r="DX117" s="1027"/>
      <c r="DY117" s="1027"/>
      <c r="DZ117" s="1028"/>
    </row>
    <row r="118" spans="1:130" s="226" customFormat="1" ht="26.25" customHeight="1" x14ac:dyDescent="0.2">
      <c r="A118" s="976" t="s">
        <v>439</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436</v>
      </c>
      <c r="AB118" s="957"/>
      <c r="AC118" s="957"/>
      <c r="AD118" s="957"/>
      <c r="AE118" s="958"/>
      <c r="AF118" s="956" t="s">
        <v>437</v>
      </c>
      <c r="AG118" s="957"/>
      <c r="AH118" s="957"/>
      <c r="AI118" s="957"/>
      <c r="AJ118" s="958"/>
      <c r="AK118" s="956" t="s">
        <v>306</v>
      </c>
      <c r="AL118" s="957"/>
      <c r="AM118" s="957"/>
      <c r="AN118" s="957"/>
      <c r="AO118" s="958"/>
      <c r="AP118" s="1034" t="s">
        <v>438</v>
      </c>
      <c r="AQ118" s="1035"/>
      <c r="AR118" s="1035"/>
      <c r="AS118" s="1035"/>
      <c r="AT118" s="1036"/>
      <c r="AU118" s="972"/>
      <c r="AV118" s="973"/>
      <c r="AW118" s="973"/>
      <c r="AX118" s="973"/>
      <c r="AY118" s="973"/>
      <c r="AZ118" s="1037" t="s">
        <v>466</v>
      </c>
      <c r="BA118" s="1029"/>
      <c r="BB118" s="1029"/>
      <c r="BC118" s="1029"/>
      <c r="BD118" s="1029"/>
      <c r="BE118" s="1029"/>
      <c r="BF118" s="1029"/>
      <c r="BG118" s="1029"/>
      <c r="BH118" s="1029"/>
      <c r="BI118" s="1029"/>
      <c r="BJ118" s="1029"/>
      <c r="BK118" s="1029"/>
      <c r="BL118" s="1029"/>
      <c r="BM118" s="1029"/>
      <c r="BN118" s="1029"/>
      <c r="BO118" s="1029"/>
      <c r="BP118" s="1030"/>
      <c r="BQ118" s="1063" t="s">
        <v>129</v>
      </c>
      <c r="BR118" s="1064"/>
      <c r="BS118" s="1064"/>
      <c r="BT118" s="1064"/>
      <c r="BU118" s="1064"/>
      <c r="BV118" s="1064" t="s">
        <v>129</v>
      </c>
      <c r="BW118" s="1064"/>
      <c r="BX118" s="1064"/>
      <c r="BY118" s="1064"/>
      <c r="BZ118" s="1064"/>
      <c r="CA118" s="1064" t="s">
        <v>129</v>
      </c>
      <c r="CB118" s="1064"/>
      <c r="CC118" s="1064"/>
      <c r="CD118" s="1064"/>
      <c r="CE118" s="1064"/>
      <c r="CF118" s="984" t="s">
        <v>129</v>
      </c>
      <c r="CG118" s="985"/>
      <c r="CH118" s="985"/>
      <c r="CI118" s="985"/>
      <c r="CJ118" s="985"/>
      <c r="CK118" s="1012"/>
      <c r="CL118" s="1013"/>
      <c r="CM118" s="986" t="s">
        <v>467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129</v>
      </c>
      <c r="DH118" s="1023"/>
      <c r="DI118" s="1023"/>
      <c r="DJ118" s="1023"/>
      <c r="DK118" s="1024"/>
      <c r="DL118" s="1025" t="s">
        <v>129</v>
      </c>
      <c r="DM118" s="1023"/>
      <c r="DN118" s="1023"/>
      <c r="DO118" s="1023"/>
      <c r="DP118" s="1024"/>
      <c r="DQ118" s="1025" t="s">
        <v>129</v>
      </c>
      <c r="DR118" s="1023"/>
      <c r="DS118" s="1023"/>
      <c r="DT118" s="1023"/>
      <c r="DU118" s="1024"/>
      <c r="DV118" s="1026" t="s">
        <v>129</v>
      </c>
      <c r="DW118" s="1027"/>
      <c r="DX118" s="1027"/>
      <c r="DY118" s="1027"/>
      <c r="DZ118" s="1028"/>
    </row>
    <row r="119" spans="1:130" s="226" customFormat="1" ht="26.25" customHeight="1" x14ac:dyDescent="0.2">
      <c r="A119" s="1120" t="s">
        <v>442</v>
      </c>
      <c r="B119" s="1011"/>
      <c r="C119" s="993" t="s">
        <v>443</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129</v>
      </c>
      <c r="AB119" s="964"/>
      <c r="AC119" s="964"/>
      <c r="AD119" s="964"/>
      <c r="AE119" s="965"/>
      <c r="AF119" s="966" t="s">
        <v>129</v>
      </c>
      <c r="AG119" s="964"/>
      <c r="AH119" s="964"/>
      <c r="AI119" s="964"/>
      <c r="AJ119" s="965"/>
      <c r="AK119" s="966" t="s">
        <v>129</v>
      </c>
      <c r="AL119" s="964"/>
      <c r="AM119" s="964"/>
      <c r="AN119" s="964"/>
      <c r="AO119" s="965"/>
      <c r="AP119" s="967" t="s">
        <v>129</v>
      </c>
      <c r="AQ119" s="968"/>
      <c r="AR119" s="968"/>
      <c r="AS119" s="968"/>
      <c r="AT119" s="969"/>
      <c r="AU119" s="974"/>
      <c r="AV119" s="975"/>
      <c r="AW119" s="975"/>
      <c r="AX119" s="975"/>
      <c r="AY119" s="975"/>
      <c r="AZ119" s="247" t="s">
        <v>188</v>
      </c>
      <c r="BA119" s="247"/>
      <c r="BB119" s="247"/>
      <c r="BC119" s="247"/>
      <c r="BD119" s="247"/>
      <c r="BE119" s="247"/>
      <c r="BF119" s="247"/>
      <c r="BG119" s="247"/>
      <c r="BH119" s="247"/>
      <c r="BI119" s="247"/>
      <c r="BJ119" s="247"/>
      <c r="BK119" s="247"/>
      <c r="BL119" s="247"/>
      <c r="BM119" s="247"/>
      <c r="BN119" s="247"/>
      <c r="BO119" s="1041" t="s">
        <v>468</v>
      </c>
      <c r="BP119" s="1069"/>
      <c r="BQ119" s="1063">
        <v>24538870</v>
      </c>
      <c r="BR119" s="1064"/>
      <c r="BS119" s="1064"/>
      <c r="BT119" s="1064"/>
      <c r="BU119" s="1064"/>
      <c r="BV119" s="1064">
        <v>23023440</v>
      </c>
      <c r="BW119" s="1064"/>
      <c r="BX119" s="1064"/>
      <c r="BY119" s="1064"/>
      <c r="BZ119" s="1064"/>
      <c r="CA119" s="1064">
        <v>21705549</v>
      </c>
      <c r="CB119" s="1064"/>
      <c r="CC119" s="1064"/>
      <c r="CD119" s="1064"/>
      <c r="CE119" s="1064"/>
      <c r="CF119" s="1065"/>
      <c r="CG119" s="1066"/>
      <c r="CH119" s="1066"/>
      <c r="CI119" s="1066"/>
      <c r="CJ119" s="1067"/>
      <c r="CK119" s="1014"/>
      <c r="CL119" s="1015"/>
      <c r="CM119" s="1037" t="s">
        <v>469</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12856</v>
      </c>
      <c r="DH119" s="1050"/>
      <c r="DI119" s="1050"/>
      <c r="DJ119" s="1050"/>
      <c r="DK119" s="1051"/>
      <c r="DL119" s="1049">
        <v>11789</v>
      </c>
      <c r="DM119" s="1050"/>
      <c r="DN119" s="1050"/>
      <c r="DO119" s="1050"/>
      <c r="DP119" s="1051"/>
      <c r="DQ119" s="1049">
        <v>10702</v>
      </c>
      <c r="DR119" s="1050"/>
      <c r="DS119" s="1050"/>
      <c r="DT119" s="1050"/>
      <c r="DU119" s="1051"/>
      <c r="DV119" s="1052">
        <v>0.1</v>
      </c>
      <c r="DW119" s="1053"/>
      <c r="DX119" s="1053"/>
      <c r="DY119" s="1053"/>
      <c r="DZ119" s="1054"/>
    </row>
    <row r="120" spans="1:130" s="226" customFormat="1" ht="26.25" customHeight="1" x14ac:dyDescent="0.2">
      <c r="A120" s="1121"/>
      <c r="B120" s="1013"/>
      <c r="C120" s="986" t="s">
        <v>446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129</v>
      </c>
      <c r="AB120" s="1023"/>
      <c r="AC120" s="1023"/>
      <c r="AD120" s="1023"/>
      <c r="AE120" s="1024"/>
      <c r="AF120" s="1025" t="s">
        <v>129</v>
      </c>
      <c r="AG120" s="1023"/>
      <c r="AH120" s="1023"/>
      <c r="AI120" s="1023"/>
      <c r="AJ120" s="1024"/>
      <c r="AK120" s="1025" t="s">
        <v>129</v>
      </c>
      <c r="AL120" s="1023"/>
      <c r="AM120" s="1023"/>
      <c r="AN120" s="1023"/>
      <c r="AO120" s="1024"/>
      <c r="AP120" s="1026" t="s">
        <v>129</v>
      </c>
      <c r="AQ120" s="1027"/>
      <c r="AR120" s="1027"/>
      <c r="AS120" s="1027"/>
      <c r="AT120" s="1028"/>
      <c r="AU120" s="1055" t="s">
        <v>470</v>
      </c>
      <c r="AV120" s="1056"/>
      <c r="AW120" s="1056"/>
      <c r="AX120" s="1056"/>
      <c r="AY120" s="1057"/>
      <c r="AZ120" s="993" t="s">
        <v>471</v>
      </c>
      <c r="BA120" s="961"/>
      <c r="BB120" s="961"/>
      <c r="BC120" s="961"/>
      <c r="BD120" s="961"/>
      <c r="BE120" s="961"/>
      <c r="BF120" s="961"/>
      <c r="BG120" s="961"/>
      <c r="BH120" s="961"/>
      <c r="BI120" s="961"/>
      <c r="BJ120" s="961"/>
      <c r="BK120" s="961"/>
      <c r="BL120" s="961"/>
      <c r="BM120" s="961"/>
      <c r="BN120" s="961"/>
      <c r="BO120" s="961"/>
      <c r="BP120" s="962"/>
      <c r="BQ120" s="994">
        <v>8518661</v>
      </c>
      <c r="BR120" s="995"/>
      <c r="BS120" s="995"/>
      <c r="BT120" s="995"/>
      <c r="BU120" s="995"/>
      <c r="BV120" s="995">
        <v>8251130</v>
      </c>
      <c r="BW120" s="995"/>
      <c r="BX120" s="995"/>
      <c r="BY120" s="995"/>
      <c r="BZ120" s="995"/>
      <c r="CA120" s="995">
        <v>8585270</v>
      </c>
      <c r="CB120" s="995"/>
      <c r="CC120" s="995"/>
      <c r="CD120" s="995"/>
      <c r="CE120" s="995"/>
      <c r="CF120" s="1008">
        <v>108.9</v>
      </c>
      <c r="CG120" s="1009"/>
      <c r="CH120" s="1009"/>
      <c r="CI120" s="1009"/>
      <c r="CJ120" s="1009"/>
      <c r="CK120" s="1070" t="s">
        <v>472</v>
      </c>
      <c r="CL120" s="1071"/>
      <c r="CM120" s="1071"/>
      <c r="CN120" s="1071"/>
      <c r="CO120" s="1072"/>
      <c r="CP120" s="1078" t="s">
        <v>473</v>
      </c>
      <c r="CQ120" s="1079"/>
      <c r="CR120" s="1079"/>
      <c r="CS120" s="1079"/>
      <c r="CT120" s="1079"/>
      <c r="CU120" s="1079"/>
      <c r="CV120" s="1079"/>
      <c r="CW120" s="1079"/>
      <c r="CX120" s="1079"/>
      <c r="CY120" s="1079"/>
      <c r="CZ120" s="1079"/>
      <c r="DA120" s="1079"/>
      <c r="DB120" s="1079"/>
      <c r="DC120" s="1079"/>
      <c r="DD120" s="1079"/>
      <c r="DE120" s="1079"/>
      <c r="DF120" s="1080"/>
      <c r="DG120" s="994">
        <v>1289188</v>
      </c>
      <c r="DH120" s="995"/>
      <c r="DI120" s="995"/>
      <c r="DJ120" s="995"/>
      <c r="DK120" s="995"/>
      <c r="DL120" s="995">
        <v>1199727</v>
      </c>
      <c r="DM120" s="995"/>
      <c r="DN120" s="995"/>
      <c r="DO120" s="995"/>
      <c r="DP120" s="995"/>
      <c r="DQ120" s="995">
        <v>1178090</v>
      </c>
      <c r="DR120" s="995"/>
      <c r="DS120" s="995"/>
      <c r="DT120" s="995"/>
      <c r="DU120" s="995"/>
      <c r="DV120" s="996">
        <v>14.9</v>
      </c>
      <c r="DW120" s="996"/>
      <c r="DX120" s="996"/>
      <c r="DY120" s="996"/>
      <c r="DZ120" s="997"/>
    </row>
    <row r="121" spans="1:130" s="226" customFormat="1" ht="26.25" customHeight="1" x14ac:dyDescent="0.2">
      <c r="A121" s="1121"/>
      <c r="B121" s="1013"/>
      <c r="C121" s="1038" t="s">
        <v>474</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v>3926</v>
      </c>
      <c r="AB121" s="1023"/>
      <c r="AC121" s="1023"/>
      <c r="AD121" s="1023"/>
      <c r="AE121" s="1024"/>
      <c r="AF121" s="1025">
        <v>3926</v>
      </c>
      <c r="AG121" s="1023"/>
      <c r="AH121" s="1023"/>
      <c r="AI121" s="1023"/>
      <c r="AJ121" s="1024"/>
      <c r="AK121" s="1025">
        <v>3926</v>
      </c>
      <c r="AL121" s="1023"/>
      <c r="AM121" s="1023"/>
      <c r="AN121" s="1023"/>
      <c r="AO121" s="1024"/>
      <c r="AP121" s="1026">
        <v>0</v>
      </c>
      <c r="AQ121" s="1027"/>
      <c r="AR121" s="1027"/>
      <c r="AS121" s="1027"/>
      <c r="AT121" s="1028"/>
      <c r="AU121" s="1058"/>
      <c r="AV121" s="1059"/>
      <c r="AW121" s="1059"/>
      <c r="AX121" s="1059"/>
      <c r="AY121" s="1060"/>
      <c r="AZ121" s="986" t="s">
        <v>475</v>
      </c>
      <c r="BA121" s="987"/>
      <c r="BB121" s="987"/>
      <c r="BC121" s="987"/>
      <c r="BD121" s="987"/>
      <c r="BE121" s="987"/>
      <c r="BF121" s="987"/>
      <c r="BG121" s="987"/>
      <c r="BH121" s="987"/>
      <c r="BI121" s="987"/>
      <c r="BJ121" s="987"/>
      <c r="BK121" s="987"/>
      <c r="BL121" s="987"/>
      <c r="BM121" s="987"/>
      <c r="BN121" s="987"/>
      <c r="BO121" s="987"/>
      <c r="BP121" s="988"/>
      <c r="BQ121" s="989">
        <v>57131</v>
      </c>
      <c r="BR121" s="990"/>
      <c r="BS121" s="990"/>
      <c r="BT121" s="990"/>
      <c r="BU121" s="990"/>
      <c r="BV121" s="990">
        <v>38733</v>
      </c>
      <c r="BW121" s="990"/>
      <c r="BX121" s="990"/>
      <c r="BY121" s="990"/>
      <c r="BZ121" s="990"/>
      <c r="CA121" s="990">
        <v>27788</v>
      </c>
      <c r="CB121" s="990"/>
      <c r="CC121" s="990"/>
      <c r="CD121" s="990"/>
      <c r="CE121" s="990"/>
      <c r="CF121" s="984">
        <v>0.4</v>
      </c>
      <c r="CG121" s="985"/>
      <c r="CH121" s="985"/>
      <c r="CI121" s="985"/>
      <c r="CJ121" s="985"/>
      <c r="CK121" s="1073"/>
      <c r="CL121" s="1074"/>
      <c r="CM121" s="1074"/>
      <c r="CN121" s="1074"/>
      <c r="CO121" s="1075"/>
      <c r="CP121" s="1083" t="s">
        <v>412</v>
      </c>
      <c r="CQ121" s="1084"/>
      <c r="CR121" s="1084"/>
      <c r="CS121" s="1084"/>
      <c r="CT121" s="1084"/>
      <c r="CU121" s="1084"/>
      <c r="CV121" s="1084"/>
      <c r="CW121" s="1084"/>
      <c r="CX121" s="1084"/>
      <c r="CY121" s="1084"/>
      <c r="CZ121" s="1084"/>
      <c r="DA121" s="1084"/>
      <c r="DB121" s="1084"/>
      <c r="DC121" s="1084"/>
      <c r="DD121" s="1084"/>
      <c r="DE121" s="1084"/>
      <c r="DF121" s="1085"/>
      <c r="DG121" s="989">
        <v>684315</v>
      </c>
      <c r="DH121" s="990"/>
      <c r="DI121" s="990"/>
      <c r="DJ121" s="990"/>
      <c r="DK121" s="990"/>
      <c r="DL121" s="990">
        <v>631085</v>
      </c>
      <c r="DM121" s="990"/>
      <c r="DN121" s="990"/>
      <c r="DO121" s="990"/>
      <c r="DP121" s="990"/>
      <c r="DQ121" s="990">
        <v>579953</v>
      </c>
      <c r="DR121" s="990"/>
      <c r="DS121" s="990"/>
      <c r="DT121" s="990"/>
      <c r="DU121" s="990"/>
      <c r="DV121" s="991">
        <v>7.4</v>
      </c>
      <c r="DW121" s="991"/>
      <c r="DX121" s="991"/>
      <c r="DY121" s="991"/>
      <c r="DZ121" s="992"/>
    </row>
    <row r="122" spans="1:130" s="226" customFormat="1" ht="26.25" customHeight="1" x14ac:dyDescent="0.2">
      <c r="A122" s="1121"/>
      <c r="B122" s="1013"/>
      <c r="C122" s="986" t="s">
        <v>456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129</v>
      </c>
      <c r="AB122" s="1023"/>
      <c r="AC122" s="1023"/>
      <c r="AD122" s="1023"/>
      <c r="AE122" s="1024"/>
      <c r="AF122" s="1025" t="s">
        <v>129</v>
      </c>
      <c r="AG122" s="1023"/>
      <c r="AH122" s="1023"/>
      <c r="AI122" s="1023"/>
      <c r="AJ122" s="1024"/>
      <c r="AK122" s="1025" t="s">
        <v>395</v>
      </c>
      <c r="AL122" s="1023"/>
      <c r="AM122" s="1023"/>
      <c r="AN122" s="1023"/>
      <c r="AO122" s="1024"/>
      <c r="AP122" s="1026" t="s">
        <v>395</v>
      </c>
      <c r="AQ122" s="1027"/>
      <c r="AR122" s="1027"/>
      <c r="AS122" s="1027"/>
      <c r="AT122" s="1028"/>
      <c r="AU122" s="1058"/>
      <c r="AV122" s="1059"/>
      <c r="AW122" s="1059"/>
      <c r="AX122" s="1059"/>
      <c r="AY122" s="1060"/>
      <c r="AZ122" s="1037" t="s">
        <v>476</v>
      </c>
      <c r="BA122" s="1029"/>
      <c r="BB122" s="1029"/>
      <c r="BC122" s="1029"/>
      <c r="BD122" s="1029"/>
      <c r="BE122" s="1029"/>
      <c r="BF122" s="1029"/>
      <c r="BG122" s="1029"/>
      <c r="BH122" s="1029"/>
      <c r="BI122" s="1029"/>
      <c r="BJ122" s="1029"/>
      <c r="BK122" s="1029"/>
      <c r="BL122" s="1029"/>
      <c r="BM122" s="1029"/>
      <c r="BN122" s="1029"/>
      <c r="BO122" s="1029"/>
      <c r="BP122" s="1030"/>
      <c r="BQ122" s="1063">
        <v>16545404</v>
      </c>
      <c r="BR122" s="1064"/>
      <c r="BS122" s="1064"/>
      <c r="BT122" s="1064"/>
      <c r="BU122" s="1064"/>
      <c r="BV122" s="1064">
        <v>15243513</v>
      </c>
      <c r="BW122" s="1064"/>
      <c r="BX122" s="1064"/>
      <c r="BY122" s="1064"/>
      <c r="BZ122" s="1064"/>
      <c r="CA122" s="1064">
        <v>14190913</v>
      </c>
      <c r="CB122" s="1064"/>
      <c r="CC122" s="1064"/>
      <c r="CD122" s="1064"/>
      <c r="CE122" s="1064"/>
      <c r="CF122" s="1081">
        <v>180</v>
      </c>
      <c r="CG122" s="1082"/>
      <c r="CH122" s="1082"/>
      <c r="CI122" s="1082"/>
      <c r="CJ122" s="1082"/>
      <c r="CK122" s="1073"/>
      <c r="CL122" s="1074"/>
      <c r="CM122" s="1074"/>
      <c r="CN122" s="1074"/>
      <c r="CO122" s="1075"/>
      <c r="CP122" s="1083" t="s">
        <v>414</v>
      </c>
      <c r="CQ122" s="1084"/>
      <c r="CR122" s="1084"/>
      <c r="CS122" s="1084"/>
      <c r="CT122" s="1084"/>
      <c r="CU122" s="1084"/>
      <c r="CV122" s="1084"/>
      <c r="CW122" s="1084"/>
      <c r="CX122" s="1084"/>
      <c r="CY122" s="1084"/>
      <c r="CZ122" s="1084"/>
      <c r="DA122" s="1084"/>
      <c r="DB122" s="1084"/>
      <c r="DC122" s="1084"/>
      <c r="DD122" s="1084"/>
      <c r="DE122" s="1084"/>
      <c r="DF122" s="1085"/>
      <c r="DG122" s="989">
        <v>188438</v>
      </c>
      <c r="DH122" s="990"/>
      <c r="DI122" s="990"/>
      <c r="DJ122" s="990"/>
      <c r="DK122" s="990"/>
      <c r="DL122" s="990">
        <v>183772</v>
      </c>
      <c r="DM122" s="990"/>
      <c r="DN122" s="990"/>
      <c r="DO122" s="990"/>
      <c r="DP122" s="990"/>
      <c r="DQ122" s="990">
        <v>175009</v>
      </c>
      <c r="DR122" s="990"/>
      <c r="DS122" s="990"/>
      <c r="DT122" s="990"/>
      <c r="DU122" s="990"/>
      <c r="DV122" s="991">
        <v>2.2000000000000002</v>
      </c>
      <c r="DW122" s="991"/>
      <c r="DX122" s="991"/>
      <c r="DY122" s="991"/>
      <c r="DZ122" s="992"/>
    </row>
    <row r="123" spans="1:130" s="226" customFormat="1" ht="26.25" customHeight="1" x14ac:dyDescent="0.2">
      <c r="A123" s="1121"/>
      <c r="B123" s="1013"/>
      <c r="C123" s="986" t="s">
        <v>462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129</v>
      </c>
      <c r="AB123" s="1023"/>
      <c r="AC123" s="1023"/>
      <c r="AD123" s="1023"/>
      <c r="AE123" s="1024"/>
      <c r="AF123" s="1025" t="s">
        <v>129</v>
      </c>
      <c r="AG123" s="1023"/>
      <c r="AH123" s="1023"/>
      <c r="AI123" s="1023"/>
      <c r="AJ123" s="1024"/>
      <c r="AK123" s="1025" t="s">
        <v>395</v>
      </c>
      <c r="AL123" s="1023"/>
      <c r="AM123" s="1023"/>
      <c r="AN123" s="1023"/>
      <c r="AO123" s="1024"/>
      <c r="AP123" s="1026" t="s">
        <v>129</v>
      </c>
      <c r="AQ123" s="1027"/>
      <c r="AR123" s="1027"/>
      <c r="AS123" s="1027"/>
      <c r="AT123" s="1028"/>
      <c r="AU123" s="1061"/>
      <c r="AV123" s="1062"/>
      <c r="AW123" s="1062"/>
      <c r="AX123" s="1062"/>
      <c r="AY123" s="1062"/>
      <c r="AZ123" s="247" t="s">
        <v>188</v>
      </c>
      <c r="BA123" s="247"/>
      <c r="BB123" s="247"/>
      <c r="BC123" s="247"/>
      <c r="BD123" s="247"/>
      <c r="BE123" s="247"/>
      <c r="BF123" s="247"/>
      <c r="BG123" s="247"/>
      <c r="BH123" s="247"/>
      <c r="BI123" s="247"/>
      <c r="BJ123" s="247"/>
      <c r="BK123" s="247"/>
      <c r="BL123" s="247"/>
      <c r="BM123" s="247"/>
      <c r="BN123" s="247"/>
      <c r="BO123" s="1041" t="s">
        <v>477</v>
      </c>
      <c r="BP123" s="1069"/>
      <c r="BQ123" s="1127">
        <v>25121196</v>
      </c>
      <c r="BR123" s="1128"/>
      <c r="BS123" s="1128"/>
      <c r="BT123" s="1128"/>
      <c r="BU123" s="1128"/>
      <c r="BV123" s="1128">
        <v>23533376</v>
      </c>
      <c r="BW123" s="1128"/>
      <c r="BX123" s="1128"/>
      <c r="BY123" s="1128"/>
      <c r="BZ123" s="1128"/>
      <c r="CA123" s="1128">
        <v>22803971</v>
      </c>
      <c r="CB123" s="1128"/>
      <c r="CC123" s="1128"/>
      <c r="CD123" s="1128"/>
      <c r="CE123" s="1128"/>
      <c r="CF123" s="1065"/>
      <c r="CG123" s="1066"/>
      <c r="CH123" s="1066"/>
      <c r="CI123" s="1066"/>
      <c r="CJ123" s="1067"/>
      <c r="CK123" s="1073"/>
      <c r="CL123" s="1074"/>
      <c r="CM123" s="1074"/>
      <c r="CN123" s="1074"/>
      <c r="CO123" s="1075"/>
      <c r="CP123" s="1083" t="s">
        <v>411</v>
      </c>
      <c r="CQ123" s="1084"/>
      <c r="CR123" s="1084"/>
      <c r="CS123" s="1084"/>
      <c r="CT123" s="1084"/>
      <c r="CU123" s="1084"/>
      <c r="CV123" s="1084"/>
      <c r="CW123" s="1084"/>
      <c r="CX123" s="1084"/>
      <c r="CY123" s="1084"/>
      <c r="CZ123" s="1084"/>
      <c r="DA123" s="1084"/>
      <c r="DB123" s="1084"/>
      <c r="DC123" s="1084"/>
      <c r="DD123" s="1084"/>
      <c r="DE123" s="1084"/>
      <c r="DF123" s="1085"/>
      <c r="DG123" s="1022" t="s">
        <v>129</v>
      </c>
      <c r="DH123" s="1023"/>
      <c r="DI123" s="1023"/>
      <c r="DJ123" s="1023"/>
      <c r="DK123" s="1024"/>
      <c r="DL123" s="1025" t="s">
        <v>129</v>
      </c>
      <c r="DM123" s="1023"/>
      <c r="DN123" s="1023"/>
      <c r="DO123" s="1023"/>
      <c r="DP123" s="1024"/>
      <c r="DQ123" s="1025" t="s">
        <v>129</v>
      </c>
      <c r="DR123" s="1023"/>
      <c r="DS123" s="1023"/>
      <c r="DT123" s="1023"/>
      <c r="DU123" s="1024"/>
      <c r="DV123" s="1026" t="s">
        <v>129</v>
      </c>
      <c r="DW123" s="1027"/>
      <c r="DX123" s="1027"/>
      <c r="DY123" s="1027"/>
      <c r="DZ123" s="1028"/>
    </row>
    <row r="124" spans="1:130" s="226" customFormat="1" ht="26.25" customHeight="1" thickBot="1" x14ac:dyDescent="0.25">
      <c r="A124" s="1121"/>
      <c r="B124" s="1013"/>
      <c r="C124" s="986" t="s">
        <v>465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129</v>
      </c>
      <c r="AB124" s="1023"/>
      <c r="AC124" s="1023"/>
      <c r="AD124" s="1023"/>
      <c r="AE124" s="1024"/>
      <c r="AF124" s="1025" t="s">
        <v>129</v>
      </c>
      <c r="AG124" s="1023"/>
      <c r="AH124" s="1023"/>
      <c r="AI124" s="1023"/>
      <c r="AJ124" s="1024"/>
      <c r="AK124" s="1025" t="s">
        <v>129</v>
      </c>
      <c r="AL124" s="1023"/>
      <c r="AM124" s="1023"/>
      <c r="AN124" s="1023"/>
      <c r="AO124" s="1024"/>
      <c r="AP124" s="1026" t="s">
        <v>129</v>
      </c>
      <c r="AQ124" s="1027"/>
      <c r="AR124" s="1027"/>
      <c r="AS124" s="1027"/>
      <c r="AT124" s="1028"/>
      <c r="AU124" s="1123" t="s">
        <v>478</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129</v>
      </c>
      <c r="BR124" s="1091"/>
      <c r="BS124" s="1091"/>
      <c r="BT124" s="1091"/>
      <c r="BU124" s="1091"/>
      <c r="BV124" s="1091" t="s">
        <v>129</v>
      </c>
      <c r="BW124" s="1091"/>
      <c r="BX124" s="1091"/>
      <c r="BY124" s="1091"/>
      <c r="BZ124" s="1091"/>
      <c r="CA124" s="1091" t="s">
        <v>129</v>
      </c>
      <c r="CB124" s="1091"/>
      <c r="CC124" s="1091"/>
      <c r="CD124" s="1091"/>
      <c r="CE124" s="1091"/>
      <c r="CF124" s="1092"/>
      <c r="CG124" s="1093"/>
      <c r="CH124" s="1093"/>
      <c r="CI124" s="1093"/>
      <c r="CJ124" s="1094"/>
      <c r="CK124" s="1076"/>
      <c r="CL124" s="1076"/>
      <c r="CM124" s="1076"/>
      <c r="CN124" s="1076"/>
      <c r="CO124" s="1077"/>
      <c r="CP124" s="1083" t="s">
        <v>479</v>
      </c>
      <c r="CQ124" s="1084"/>
      <c r="CR124" s="1084"/>
      <c r="CS124" s="1084"/>
      <c r="CT124" s="1084"/>
      <c r="CU124" s="1084"/>
      <c r="CV124" s="1084"/>
      <c r="CW124" s="1084"/>
      <c r="CX124" s="1084"/>
      <c r="CY124" s="1084"/>
      <c r="CZ124" s="1084"/>
      <c r="DA124" s="1084"/>
      <c r="DB124" s="1084"/>
      <c r="DC124" s="1084"/>
      <c r="DD124" s="1084"/>
      <c r="DE124" s="1084"/>
      <c r="DF124" s="1085"/>
      <c r="DG124" s="1068" t="s">
        <v>129</v>
      </c>
      <c r="DH124" s="1050"/>
      <c r="DI124" s="1050"/>
      <c r="DJ124" s="1050"/>
      <c r="DK124" s="1051"/>
      <c r="DL124" s="1049" t="s">
        <v>129</v>
      </c>
      <c r="DM124" s="1050"/>
      <c r="DN124" s="1050"/>
      <c r="DO124" s="1050"/>
      <c r="DP124" s="1051"/>
      <c r="DQ124" s="1049" t="s">
        <v>129</v>
      </c>
      <c r="DR124" s="1050"/>
      <c r="DS124" s="1050"/>
      <c r="DT124" s="1050"/>
      <c r="DU124" s="1051"/>
      <c r="DV124" s="1052" t="s">
        <v>129</v>
      </c>
      <c r="DW124" s="1053"/>
      <c r="DX124" s="1053"/>
      <c r="DY124" s="1053"/>
      <c r="DZ124" s="1054"/>
    </row>
    <row r="125" spans="1:130" s="226" customFormat="1" ht="26.25" customHeight="1" x14ac:dyDescent="0.2">
      <c r="A125" s="1121"/>
      <c r="B125" s="1013"/>
      <c r="C125" s="986" t="s">
        <v>467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v>1298</v>
      </c>
      <c r="AB125" s="1023"/>
      <c r="AC125" s="1023"/>
      <c r="AD125" s="1023"/>
      <c r="AE125" s="1024"/>
      <c r="AF125" s="1025">
        <v>1298</v>
      </c>
      <c r="AG125" s="1023"/>
      <c r="AH125" s="1023"/>
      <c r="AI125" s="1023"/>
      <c r="AJ125" s="1024"/>
      <c r="AK125" s="1025">
        <v>1299</v>
      </c>
      <c r="AL125" s="1023"/>
      <c r="AM125" s="1023"/>
      <c r="AN125" s="1023"/>
      <c r="AO125" s="1024"/>
      <c r="AP125" s="1026">
        <v>0</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480</v>
      </c>
      <c r="CL125" s="1071"/>
      <c r="CM125" s="1071"/>
      <c r="CN125" s="1071"/>
      <c r="CO125" s="1072"/>
      <c r="CP125" s="993" t="s">
        <v>481</v>
      </c>
      <c r="CQ125" s="961"/>
      <c r="CR125" s="961"/>
      <c r="CS125" s="961"/>
      <c r="CT125" s="961"/>
      <c r="CU125" s="961"/>
      <c r="CV125" s="961"/>
      <c r="CW125" s="961"/>
      <c r="CX125" s="961"/>
      <c r="CY125" s="961"/>
      <c r="CZ125" s="961"/>
      <c r="DA125" s="961"/>
      <c r="DB125" s="961"/>
      <c r="DC125" s="961"/>
      <c r="DD125" s="961"/>
      <c r="DE125" s="961"/>
      <c r="DF125" s="962"/>
      <c r="DG125" s="994" t="s">
        <v>129</v>
      </c>
      <c r="DH125" s="995"/>
      <c r="DI125" s="995"/>
      <c r="DJ125" s="995"/>
      <c r="DK125" s="995"/>
      <c r="DL125" s="995" t="s">
        <v>129</v>
      </c>
      <c r="DM125" s="995"/>
      <c r="DN125" s="995"/>
      <c r="DO125" s="995"/>
      <c r="DP125" s="995"/>
      <c r="DQ125" s="995" t="s">
        <v>129</v>
      </c>
      <c r="DR125" s="995"/>
      <c r="DS125" s="995"/>
      <c r="DT125" s="995"/>
      <c r="DU125" s="995"/>
      <c r="DV125" s="996" t="s">
        <v>129</v>
      </c>
      <c r="DW125" s="996"/>
      <c r="DX125" s="996"/>
      <c r="DY125" s="996"/>
      <c r="DZ125" s="997"/>
    </row>
    <row r="126" spans="1:130" s="226" customFormat="1" ht="26.25" customHeight="1" thickBot="1" x14ac:dyDescent="0.25">
      <c r="A126" s="1121"/>
      <c r="B126" s="1013"/>
      <c r="C126" s="986" t="s">
        <v>469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129</v>
      </c>
      <c r="AB126" s="1023"/>
      <c r="AC126" s="1023"/>
      <c r="AD126" s="1023"/>
      <c r="AE126" s="1024"/>
      <c r="AF126" s="1025" t="s">
        <v>129</v>
      </c>
      <c r="AG126" s="1023"/>
      <c r="AH126" s="1023"/>
      <c r="AI126" s="1023"/>
      <c r="AJ126" s="1024"/>
      <c r="AK126" s="1025" t="s">
        <v>129</v>
      </c>
      <c r="AL126" s="1023"/>
      <c r="AM126" s="1023"/>
      <c r="AN126" s="1023"/>
      <c r="AO126" s="1024"/>
      <c r="AP126" s="1026" t="s">
        <v>129</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482</v>
      </c>
      <c r="CQ126" s="987"/>
      <c r="CR126" s="987"/>
      <c r="CS126" s="987"/>
      <c r="CT126" s="987"/>
      <c r="CU126" s="987"/>
      <c r="CV126" s="987"/>
      <c r="CW126" s="987"/>
      <c r="CX126" s="987"/>
      <c r="CY126" s="987"/>
      <c r="CZ126" s="987"/>
      <c r="DA126" s="987"/>
      <c r="DB126" s="987"/>
      <c r="DC126" s="987"/>
      <c r="DD126" s="987"/>
      <c r="DE126" s="987"/>
      <c r="DF126" s="988"/>
      <c r="DG126" s="989" t="s">
        <v>395</v>
      </c>
      <c r="DH126" s="990"/>
      <c r="DI126" s="990"/>
      <c r="DJ126" s="990"/>
      <c r="DK126" s="990"/>
      <c r="DL126" s="990" t="s">
        <v>129</v>
      </c>
      <c r="DM126" s="990"/>
      <c r="DN126" s="990"/>
      <c r="DO126" s="990"/>
      <c r="DP126" s="990"/>
      <c r="DQ126" s="990" t="s">
        <v>129</v>
      </c>
      <c r="DR126" s="990"/>
      <c r="DS126" s="990"/>
      <c r="DT126" s="990"/>
      <c r="DU126" s="990"/>
      <c r="DV126" s="991" t="s">
        <v>395</v>
      </c>
      <c r="DW126" s="991"/>
      <c r="DX126" s="991"/>
      <c r="DY126" s="991"/>
      <c r="DZ126" s="992"/>
    </row>
    <row r="127" spans="1:130" s="226" customFormat="1" ht="26.25" customHeight="1" x14ac:dyDescent="0.2">
      <c r="A127" s="1122"/>
      <c r="B127" s="1015"/>
      <c r="C127" s="1037" t="s">
        <v>483</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129</v>
      </c>
      <c r="AB127" s="1023"/>
      <c r="AC127" s="1023"/>
      <c r="AD127" s="1023"/>
      <c r="AE127" s="1024"/>
      <c r="AF127" s="1025" t="s">
        <v>395</v>
      </c>
      <c r="AG127" s="1023"/>
      <c r="AH127" s="1023"/>
      <c r="AI127" s="1023"/>
      <c r="AJ127" s="1024"/>
      <c r="AK127" s="1025" t="s">
        <v>129</v>
      </c>
      <c r="AL127" s="1023"/>
      <c r="AM127" s="1023"/>
      <c r="AN127" s="1023"/>
      <c r="AO127" s="1024"/>
      <c r="AP127" s="1026" t="s">
        <v>129</v>
      </c>
      <c r="AQ127" s="1027"/>
      <c r="AR127" s="1027"/>
      <c r="AS127" s="1027"/>
      <c r="AT127" s="1028"/>
      <c r="AU127" s="228"/>
      <c r="AV127" s="228"/>
      <c r="AW127" s="228"/>
      <c r="AX127" s="1095" t="s">
        <v>484</v>
      </c>
      <c r="AY127" s="1096"/>
      <c r="AZ127" s="1096"/>
      <c r="BA127" s="1096"/>
      <c r="BB127" s="1096"/>
      <c r="BC127" s="1096"/>
      <c r="BD127" s="1096"/>
      <c r="BE127" s="1097"/>
      <c r="BF127" s="1098" t="s">
        <v>485</v>
      </c>
      <c r="BG127" s="1096"/>
      <c r="BH127" s="1096"/>
      <c r="BI127" s="1096"/>
      <c r="BJ127" s="1096"/>
      <c r="BK127" s="1096"/>
      <c r="BL127" s="1097"/>
      <c r="BM127" s="1098" t="s">
        <v>486</v>
      </c>
      <c r="BN127" s="1096"/>
      <c r="BO127" s="1096"/>
      <c r="BP127" s="1096"/>
      <c r="BQ127" s="1096"/>
      <c r="BR127" s="1096"/>
      <c r="BS127" s="1097"/>
      <c r="BT127" s="1098" t="s">
        <v>487</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488</v>
      </c>
      <c r="CQ127" s="987"/>
      <c r="CR127" s="987"/>
      <c r="CS127" s="987"/>
      <c r="CT127" s="987"/>
      <c r="CU127" s="987"/>
      <c r="CV127" s="987"/>
      <c r="CW127" s="987"/>
      <c r="CX127" s="987"/>
      <c r="CY127" s="987"/>
      <c r="CZ127" s="987"/>
      <c r="DA127" s="987"/>
      <c r="DB127" s="987"/>
      <c r="DC127" s="987"/>
      <c r="DD127" s="987"/>
      <c r="DE127" s="987"/>
      <c r="DF127" s="988"/>
      <c r="DG127" s="989" t="s">
        <v>395</v>
      </c>
      <c r="DH127" s="990"/>
      <c r="DI127" s="990"/>
      <c r="DJ127" s="990"/>
      <c r="DK127" s="990"/>
      <c r="DL127" s="990" t="s">
        <v>395</v>
      </c>
      <c r="DM127" s="990"/>
      <c r="DN127" s="990"/>
      <c r="DO127" s="990"/>
      <c r="DP127" s="990"/>
      <c r="DQ127" s="990" t="s">
        <v>129</v>
      </c>
      <c r="DR127" s="990"/>
      <c r="DS127" s="990"/>
      <c r="DT127" s="990"/>
      <c r="DU127" s="990"/>
      <c r="DV127" s="991" t="s">
        <v>129</v>
      </c>
      <c r="DW127" s="991"/>
      <c r="DX127" s="991"/>
      <c r="DY127" s="991"/>
      <c r="DZ127" s="992"/>
    </row>
    <row r="128" spans="1:130" s="226" customFormat="1" ht="26.25" customHeight="1" thickBot="1" x14ac:dyDescent="0.25">
      <c r="A128" s="1105" t="s">
        <v>489</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490</v>
      </c>
      <c r="X128" s="1107"/>
      <c r="Y128" s="1107"/>
      <c r="Z128" s="1108"/>
      <c r="AA128" s="1109">
        <v>18161</v>
      </c>
      <c r="AB128" s="1110"/>
      <c r="AC128" s="1110"/>
      <c r="AD128" s="1110"/>
      <c r="AE128" s="1111"/>
      <c r="AF128" s="1112">
        <v>18176</v>
      </c>
      <c r="AG128" s="1110"/>
      <c r="AH128" s="1110"/>
      <c r="AI128" s="1110"/>
      <c r="AJ128" s="1111"/>
      <c r="AK128" s="1112">
        <v>10896</v>
      </c>
      <c r="AL128" s="1110"/>
      <c r="AM128" s="1110"/>
      <c r="AN128" s="1110"/>
      <c r="AO128" s="1111"/>
      <c r="AP128" s="1113"/>
      <c r="AQ128" s="1114"/>
      <c r="AR128" s="1114"/>
      <c r="AS128" s="1114"/>
      <c r="AT128" s="1115"/>
      <c r="AU128" s="228"/>
      <c r="AV128" s="228"/>
      <c r="AW128" s="228"/>
      <c r="AX128" s="960" t="s">
        <v>491</v>
      </c>
      <c r="AY128" s="961"/>
      <c r="AZ128" s="961"/>
      <c r="BA128" s="961"/>
      <c r="BB128" s="961"/>
      <c r="BC128" s="961"/>
      <c r="BD128" s="961"/>
      <c r="BE128" s="962"/>
      <c r="BF128" s="1116" t="s">
        <v>395</v>
      </c>
      <c r="BG128" s="1117"/>
      <c r="BH128" s="1117"/>
      <c r="BI128" s="1117"/>
      <c r="BJ128" s="1117"/>
      <c r="BK128" s="1117"/>
      <c r="BL128" s="1118"/>
      <c r="BM128" s="1116">
        <v>13.37</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492</v>
      </c>
      <c r="CQ128" s="790"/>
      <c r="CR128" s="790"/>
      <c r="CS128" s="790"/>
      <c r="CT128" s="790"/>
      <c r="CU128" s="790"/>
      <c r="CV128" s="790"/>
      <c r="CW128" s="790"/>
      <c r="CX128" s="790"/>
      <c r="CY128" s="790"/>
      <c r="CZ128" s="790"/>
      <c r="DA128" s="790"/>
      <c r="DB128" s="790"/>
      <c r="DC128" s="790"/>
      <c r="DD128" s="790"/>
      <c r="DE128" s="790"/>
      <c r="DF128" s="1100"/>
      <c r="DG128" s="1101">
        <v>200</v>
      </c>
      <c r="DH128" s="1102"/>
      <c r="DI128" s="1102"/>
      <c r="DJ128" s="1102"/>
      <c r="DK128" s="1102"/>
      <c r="DL128" s="1102">
        <v>179</v>
      </c>
      <c r="DM128" s="1102"/>
      <c r="DN128" s="1102"/>
      <c r="DO128" s="1102"/>
      <c r="DP128" s="1102"/>
      <c r="DQ128" s="1102">
        <v>158</v>
      </c>
      <c r="DR128" s="1102"/>
      <c r="DS128" s="1102"/>
      <c r="DT128" s="1102"/>
      <c r="DU128" s="1102"/>
      <c r="DV128" s="1103">
        <v>0</v>
      </c>
      <c r="DW128" s="1103"/>
      <c r="DX128" s="1103"/>
      <c r="DY128" s="1103"/>
      <c r="DZ128" s="1104"/>
    </row>
    <row r="129" spans="1:131" s="226" customFormat="1" ht="26.25" customHeight="1" x14ac:dyDescent="0.2">
      <c r="A129" s="998" t="s">
        <v>108</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493</v>
      </c>
      <c r="X129" s="1135"/>
      <c r="Y129" s="1135"/>
      <c r="Z129" s="1136"/>
      <c r="AA129" s="1022">
        <v>9265242</v>
      </c>
      <c r="AB129" s="1023"/>
      <c r="AC129" s="1023"/>
      <c r="AD129" s="1023"/>
      <c r="AE129" s="1024"/>
      <c r="AF129" s="1025">
        <v>9560372</v>
      </c>
      <c r="AG129" s="1023"/>
      <c r="AH129" s="1023"/>
      <c r="AI129" s="1023"/>
      <c r="AJ129" s="1024"/>
      <c r="AK129" s="1025">
        <v>9807105</v>
      </c>
      <c r="AL129" s="1023"/>
      <c r="AM129" s="1023"/>
      <c r="AN129" s="1023"/>
      <c r="AO129" s="1024"/>
      <c r="AP129" s="1137"/>
      <c r="AQ129" s="1138"/>
      <c r="AR129" s="1138"/>
      <c r="AS129" s="1138"/>
      <c r="AT129" s="1139"/>
      <c r="AU129" s="229"/>
      <c r="AV129" s="229"/>
      <c r="AW129" s="229"/>
      <c r="AX129" s="1129" t="s">
        <v>494</v>
      </c>
      <c r="AY129" s="987"/>
      <c r="AZ129" s="987"/>
      <c r="BA129" s="987"/>
      <c r="BB129" s="987"/>
      <c r="BC129" s="987"/>
      <c r="BD129" s="987"/>
      <c r="BE129" s="988"/>
      <c r="BF129" s="1130" t="s">
        <v>129</v>
      </c>
      <c r="BG129" s="1131"/>
      <c r="BH129" s="1131"/>
      <c r="BI129" s="1131"/>
      <c r="BJ129" s="1131"/>
      <c r="BK129" s="1131"/>
      <c r="BL129" s="1132"/>
      <c r="BM129" s="1130">
        <v>18.37</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8" t="s">
        <v>495</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496</v>
      </c>
      <c r="X130" s="1135"/>
      <c r="Y130" s="1135"/>
      <c r="Z130" s="1136"/>
      <c r="AA130" s="1022">
        <v>1879543</v>
      </c>
      <c r="AB130" s="1023"/>
      <c r="AC130" s="1023"/>
      <c r="AD130" s="1023"/>
      <c r="AE130" s="1024"/>
      <c r="AF130" s="1025">
        <v>1987029</v>
      </c>
      <c r="AG130" s="1023"/>
      <c r="AH130" s="1023"/>
      <c r="AI130" s="1023"/>
      <c r="AJ130" s="1024"/>
      <c r="AK130" s="1025">
        <v>1923704</v>
      </c>
      <c r="AL130" s="1023"/>
      <c r="AM130" s="1023"/>
      <c r="AN130" s="1023"/>
      <c r="AO130" s="1024"/>
      <c r="AP130" s="1137"/>
      <c r="AQ130" s="1138"/>
      <c r="AR130" s="1138"/>
      <c r="AS130" s="1138"/>
      <c r="AT130" s="1139"/>
      <c r="AU130" s="229"/>
      <c r="AV130" s="229"/>
      <c r="AW130" s="229"/>
      <c r="AX130" s="1129" t="s">
        <v>497</v>
      </c>
      <c r="AY130" s="987"/>
      <c r="AZ130" s="987"/>
      <c r="BA130" s="987"/>
      <c r="BB130" s="987"/>
      <c r="BC130" s="987"/>
      <c r="BD130" s="987"/>
      <c r="BE130" s="988"/>
      <c r="BF130" s="1165">
        <v>9</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498</v>
      </c>
      <c r="X131" s="1172"/>
      <c r="Y131" s="1172"/>
      <c r="Z131" s="1173"/>
      <c r="AA131" s="1068">
        <v>7385699</v>
      </c>
      <c r="AB131" s="1050"/>
      <c r="AC131" s="1050"/>
      <c r="AD131" s="1050"/>
      <c r="AE131" s="1051"/>
      <c r="AF131" s="1049">
        <v>7573343</v>
      </c>
      <c r="AG131" s="1050"/>
      <c r="AH131" s="1050"/>
      <c r="AI131" s="1050"/>
      <c r="AJ131" s="1051"/>
      <c r="AK131" s="1049">
        <v>7883401</v>
      </c>
      <c r="AL131" s="1050"/>
      <c r="AM131" s="1050"/>
      <c r="AN131" s="1050"/>
      <c r="AO131" s="1051"/>
      <c r="AP131" s="1174"/>
      <c r="AQ131" s="1175"/>
      <c r="AR131" s="1175"/>
      <c r="AS131" s="1175"/>
      <c r="AT131" s="1176"/>
      <c r="AU131" s="229"/>
      <c r="AV131" s="229"/>
      <c r="AW131" s="229"/>
      <c r="AX131" s="1147" t="s">
        <v>499</v>
      </c>
      <c r="AY131" s="790"/>
      <c r="AZ131" s="790"/>
      <c r="BA131" s="790"/>
      <c r="BB131" s="790"/>
      <c r="BC131" s="790"/>
      <c r="BD131" s="790"/>
      <c r="BE131" s="1100"/>
      <c r="BF131" s="1148" t="s">
        <v>395</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4" t="s">
        <v>500</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501</v>
      </c>
      <c r="W132" s="1158"/>
      <c r="X132" s="1158"/>
      <c r="Y132" s="1158"/>
      <c r="Z132" s="1159"/>
      <c r="AA132" s="1160">
        <v>8.6677239349999997</v>
      </c>
      <c r="AB132" s="1161"/>
      <c r="AC132" s="1161"/>
      <c r="AD132" s="1161"/>
      <c r="AE132" s="1162"/>
      <c r="AF132" s="1163">
        <v>9.2233112909999999</v>
      </c>
      <c r="AG132" s="1161"/>
      <c r="AH132" s="1161"/>
      <c r="AI132" s="1161"/>
      <c r="AJ132" s="1162"/>
      <c r="AK132" s="1163">
        <v>9.3360593989999998</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502</v>
      </c>
      <c r="W133" s="1141"/>
      <c r="X133" s="1141"/>
      <c r="Y133" s="1141"/>
      <c r="Z133" s="1142"/>
      <c r="AA133" s="1143">
        <v>7.2</v>
      </c>
      <c r="AB133" s="1144"/>
      <c r="AC133" s="1144"/>
      <c r="AD133" s="1144"/>
      <c r="AE133" s="1145"/>
      <c r="AF133" s="1143">
        <v>8.1</v>
      </c>
      <c r="AG133" s="1144"/>
      <c r="AH133" s="1144"/>
      <c r="AI133" s="1144"/>
      <c r="AJ133" s="1145"/>
      <c r="AK133" s="1143">
        <v>9</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hPUkuzGhtUKFdOD++uCPaE70RNpe0ZcICBnZ0E0yU+RMjLp1pClcfuFaaqGqfBGuOuz8Df8fpjIMYcAnP1+Sxg==" saltValue="33t/KKIYPzw/Z3daMTgvP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503</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cReNUvXPnViY7mFaD38iaslDLXBAhbRxNvFzdtWUq3NII321dbGwUbNwzUM/kJf9WRL46/guuqFkKmcMWeltg==" saltValue="iNHS86K4GCj9okuDQgNn5w=="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505</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506</v>
      </c>
      <c r="AP7" s="268"/>
      <c r="AQ7" s="269" t="s">
        <v>507</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508</v>
      </c>
      <c r="AQ8" s="275" t="s">
        <v>509</v>
      </c>
      <c r="AR8" s="276" t="s">
        <v>510</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511</v>
      </c>
      <c r="AL9" s="1181"/>
      <c r="AM9" s="1181"/>
      <c r="AN9" s="1182"/>
      <c r="AO9" s="277">
        <v>3348327</v>
      </c>
      <c r="AP9" s="277">
        <v>166982</v>
      </c>
      <c r="AQ9" s="278">
        <v>112299</v>
      </c>
      <c r="AR9" s="279">
        <v>48.7</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512</v>
      </c>
      <c r="AL10" s="1181"/>
      <c r="AM10" s="1181"/>
      <c r="AN10" s="1182"/>
      <c r="AO10" s="280">
        <v>39624</v>
      </c>
      <c r="AP10" s="280">
        <v>1976</v>
      </c>
      <c r="AQ10" s="281">
        <v>14397</v>
      </c>
      <c r="AR10" s="282">
        <v>-86.3</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513</v>
      </c>
      <c r="AL11" s="1181"/>
      <c r="AM11" s="1181"/>
      <c r="AN11" s="1182"/>
      <c r="AO11" s="280">
        <v>271062</v>
      </c>
      <c r="AP11" s="280">
        <v>13518</v>
      </c>
      <c r="AQ11" s="281">
        <v>3270</v>
      </c>
      <c r="AR11" s="282">
        <v>313.39999999999998</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514</v>
      </c>
      <c r="AL12" s="1181"/>
      <c r="AM12" s="1181"/>
      <c r="AN12" s="1182"/>
      <c r="AO12" s="280" t="s">
        <v>515</v>
      </c>
      <c r="AP12" s="280" t="s">
        <v>515</v>
      </c>
      <c r="AQ12" s="281" t="s">
        <v>515</v>
      </c>
      <c r="AR12" s="282" t="s">
        <v>515</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516</v>
      </c>
      <c r="AL13" s="1181"/>
      <c r="AM13" s="1181"/>
      <c r="AN13" s="1182"/>
      <c r="AO13" s="280">
        <v>122572</v>
      </c>
      <c r="AP13" s="280">
        <v>6113</v>
      </c>
      <c r="AQ13" s="281">
        <v>5340</v>
      </c>
      <c r="AR13" s="282">
        <v>14.5</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517</v>
      </c>
      <c r="AL14" s="1181"/>
      <c r="AM14" s="1181"/>
      <c r="AN14" s="1182"/>
      <c r="AO14" s="280">
        <v>31438</v>
      </c>
      <c r="AP14" s="280">
        <v>1568</v>
      </c>
      <c r="AQ14" s="281">
        <v>1646</v>
      </c>
      <c r="AR14" s="282">
        <v>-4.7</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518</v>
      </c>
      <c r="AL15" s="1184"/>
      <c r="AM15" s="1184"/>
      <c r="AN15" s="1185"/>
      <c r="AO15" s="280">
        <v>-311378</v>
      </c>
      <c r="AP15" s="280">
        <v>-15529</v>
      </c>
      <c r="AQ15" s="281">
        <v>-8096</v>
      </c>
      <c r="AR15" s="282">
        <v>91.8</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188</v>
      </c>
      <c r="AL16" s="1184"/>
      <c r="AM16" s="1184"/>
      <c r="AN16" s="1185"/>
      <c r="AO16" s="280">
        <v>3501645</v>
      </c>
      <c r="AP16" s="280">
        <v>174628</v>
      </c>
      <c r="AQ16" s="281">
        <v>128856</v>
      </c>
      <c r="AR16" s="282">
        <v>35.5</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519</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520</v>
      </c>
      <c r="AP20" s="289" t="s">
        <v>521</v>
      </c>
      <c r="AQ20" s="290" t="s">
        <v>522</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523</v>
      </c>
      <c r="AL21" s="1187"/>
      <c r="AM21" s="1187"/>
      <c r="AN21" s="1188"/>
      <c r="AO21" s="293">
        <v>17.309999999999999</v>
      </c>
      <c r="AP21" s="294">
        <v>11.72</v>
      </c>
      <c r="AQ21" s="295">
        <v>5.59</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524</v>
      </c>
      <c r="AL22" s="1187"/>
      <c r="AM22" s="1187"/>
      <c r="AN22" s="1188"/>
      <c r="AO22" s="298">
        <v>91.4</v>
      </c>
      <c r="AP22" s="299">
        <v>95.1</v>
      </c>
      <c r="AQ22" s="300">
        <v>-3.7</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7" t="s">
        <v>525</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2" x14ac:dyDescent="0.2">
      <c r="A27" s="305"/>
      <c r="AO27" s="258"/>
      <c r="AP27" s="258"/>
      <c r="AQ27" s="258"/>
      <c r="AR27" s="258"/>
      <c r="AS27" s="258"/>
      <c r="AT27" s="258"/>
    </row>
    <row r="28" spans="1:46" ht="16.2" x14ac:dyDescent="0.2">
      <c r="A28" s="259" t="s">
        <v>526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527</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506</v>
      </c>
      <c r="AP30" s="268"/>
      <c r="AQ30" s="269" t="s">
        <v>507</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508</v>
      </c>
      <c r="AQ31" s="275" t="s">
        <v>509</v>
      </c>
      <c r="AR31" s="276" t="s">
        <v>510</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528</v>
      </c>
      <c r="AL32" s="1195"/>
      <c r="AM32" s="1195"/>
      <c r="AN32" s="1196"/>
      <c r="AO32" s="308">
        <v>2445488</v>
      </c>
      <c r="AP32" s="308">
        <v>121957</v>
      </c>
      <c r="AQ32" s="309">
        <v>78499</v>
      </c>
      <c r="AR32" s="310">
        <v>55.4</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529</v>
      </c>
      <c r="AL33" s="1195"/>
      <c r="AM33" s="1195"/>
      <c r="AN33" s="1196"/>
      <c r="AO33" s="308" t="s">
        <v>515</v>
      </c>
      <c r="AP33" s="308" t="s">
        <v>515</v>
      </c>
      <c r="AQ33" s="309" t="s">
        <v>515</v>
      </c>
      <c r="AR33" s="310" t="s">
        <v>515</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530</v>
      </c>
      <c r="AL34" s="1195"/>
      <c r="AM34" s="1195"/>
      <c r="AN34" s="1196"/>
      <c r="AO34" s="308" t="s">
        <v>515</v>
      </c>
      <c r="AP34" s="308" t="s">
        <v>515</v>
      </c>
      <c r="AQ34" s="309" t="s">
        <v>515</v>
      </c>
      <c r="AR34" s="310" t="s">
        <v>515</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531</v>
      </c>
      <c r="AL35" s="1195"/>
      <c r="AM35" s="1195"/>
      <c r="AN35" s="1196"/>
      <c r="AO35" s="308">
        <v>200913</v>
      </c>
      <c r="AP35" s="308">
        <v>10020</v>
      </c>
      <c r="AQ35" s="309">
        <v>20020</v>
      </c>
      <c r="AR35" s="310">
        <v>-50</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532</v>
      </c>
      <c r="AL36" s="1195"/>
      <c r="AM36" s="1195"/>
      <c r="AN36" s="1196"/>
      <c r="AO36" s="308">
        <v>18828</v>
      </c>
      <c r="AP36" s="308">
        <v>939</v>
      </c>
      <c r="AQ36" s="309">
        <v>2278</v>
      </c>
      <c r="AR36" s="310">
        <v>-58.8</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533</v>
      </c>
      <c r="AL37" s="1195"/>
      <c r="AM37" s="1195"/>
      <c r="AN37" s="1196"/>
      <c r="AO37" s="308">
        <v>5225</v>
      </c>
      <c r="AP37" s="308">
        <v>261</v>
      </c>
      <c r="AQ37" s="309">
        <v>744</v>
      </c>
      <c r="AR37" s="310">
        <v>-64.900000000000006</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534</v>
      </c>
      <c r="AL38" s="1198"/>
      <c r="AM38" s="1198"/>
      <c r="AN38" s="1199"/>
      <c r="AO38" s="311">
        <v>145</v>
      </c>
      <c r="AP38" s="311">
        <v>7</v>
      </c>
      <c r="AQ38" s="312">
        <v>2</v>
      </c>
      <c r="AR38" s="300">
        <v>250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535</v>
      </c>
      <c r="AL39" s="1198"/>
      <c r="AM39" s="1198"/>
      <c r="AN39" s="1199"/>
      <c r="AO39" s="308">
        <v>-10896</v>
      </c>
      <c r="AP39" s="308">
        <v>-543</v>
      </c>
      <c r="AQ39" s="309">
        <v>-2296</v>
      </c>
      <c r="AR39" s="310">
        <v>-76.400000000000006</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536</v>
      </c>
      <c r="AL40" s="1195"/>
      <c r="AM40" s="1195"/>
      <c r="AN40" s="1196"/>
      <c r="AO40" s="308">
        <v>-1923704</v>
      </c>
      <c r="AP40" s="308">
        <v>-95936</v>
      </c>
      <c r="AQ40" s="309">
        <v>-69950</v>
      </c>
      <c r="AR40" s="310">
        <v>37.1</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299</v>
      </c>
      <c r="AL41" s="1201"/>
      <c r="AM41" s="1201"/>
      <c r="AN41" s="1202"/>
      <c r="AO41" s="308">
        <v>735999</v>
      </c>
      <c r="AP41" s="308">
        <v>36705</v>
      </c>
      <c r="AQ41" s="309">
        <v>29297</v>
      </c>
      <c r="AR41" s="310">
        <v>25.3</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537</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539</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506</v>
      </c>
      <c r="AN49" s="1191" t="s">
        <v>540</v>
      </c>
      <c r="AO49" s="1192"/>
      <c r="AP49" s="1192"/>
      <c r="AQ49" s="1192"/>
      <c r="AR49" s="1193"/>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541</v>
      </c>
      <c r="AO50" s="325" t="s">
        <v>542</v>
      </c>
      <c r="AP50" s="326" t="s">
        <v>543</v>
      </c>
      <c r="AQ50" s="327" t="s">
        <v>544</v>
      </c>
      <c r="AR50" s="328" t="s">
        <v>545</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546</v>
      </c>
      <c r="AL51" s="321"/>
      <c r="AM51" s="329">
        <v>2091338</v>
      </c>
      <c r="AN51" s="330">
        <v>94979</v>
      </c>
      <c r="AO51" s="331">
        <v>-1.1000000000000001</v>
      </c>
      <c r="AP51" s="332">
        <v>65052</v>
      </c>
      <c r="AQ51" s="333">
        <v>-23.5</v>
      </c>
      <c r="AR51" s="334">
        <v>22.4</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547</v>
      </c>
      <c r="AM52" s="337">
        <v>1385859</v>
      </c>
      <c r="AN52" s="338">
        <v>62939</v>
      </c>
      <c r="AO52" s="339">
        <v>22.2</v>
      </c>
      <c r="AP52" s="340">
        <v>37035</v>
      </c>
      <c r="AQ52" s="341">
        <v>-18.3</v>
      </c>
      <c r="AR52" s="342">
        <v>40.5</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548</v>
      </c>
      <c r="AL53" s="321"/>
      <c r="AM53" s="329">
        <v>1673882</v>
      </c>
      <c r="AN53" s="330">
        <v>77909</v>
      </c>
      <c r="AO53" s="331">
        <v>-18</v>
      </c>
      <c r="AP53" s="332">
        <v>66364</v>
      </c>
      <c r="AQ53" s="333">
        <v>2</v>
      </c>
      <c r="AR53" s="334">
        <v>-20</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547</v>
      </c>
      <c r="AM54" s="337">
        <v>831465</v>
      </c>
      <c r="AN54" s="338">
        <v>38700</v>
      </c>
      <c r="AO54" s="339">
        <v>-38.5</v>
      </c>
      <c r="AP54" s="340">
        <v>24935</v>
      </c>
      <c r="AQ54" s="341">
        <v>-32.700000000000003</v>
      </c>
      <c r="AR54" s="342">
        <v>-5.8</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549</v>
      </c>
      <c r="AL55" s="321"/>
      <c r="AM55" s="329">
        <v>1877058</v>
      </c>
      <c r="AN55" s="330">
        <v>89516</v>
      </c>
      <c r="AO55" s="331">
        <v>14.9</v>
      </c>
      <c r="AP55" s="332">
        <v>68548</v>
      </c>
      <c r="AQ55" s="333">
        <v>3.3</v>
      </c>
      <c r="AR55" s="334">
        <v>11.6</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547</v>
      </c>
      <c r="AM56" s="337">
        <v>938303</v>
      </c>
      <c r="AN56" s="338">
        <v>44747</v>
      </c>
      <c r="AO56" s="339">
        <v>15.6</v>
      </c>
      <c r="AP56" s="340">
        <v>31673</v>
      </c>
      <c r="AQ56" s="341">
        <v>27</v>
      </c>
      <c r="AR56" s="342">
        <v>-11.4</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550</v>
      </c>
      <c r="AL57" s="321"/>
      <c r="AM57" s="329">
        <v>1950867</v>
      </c>
      <c r="AN57" s="330">
        <v>95187</v>
      </c>
      <c r="AO57" s="331">
        <v>6.3</v>
      </c>
      <c r="AP57" s="332">
        <v>125418</v>
      </c>
      <c r="AQ57" s="333">
        <v>83</v>
      </c>
      <c r="AR57" s="334">
        <v>-76.7</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547</v>
      </c>
      <c r="AM58" s="337">
        <v>863447</v>
      </c>
      <c r="AN58" s="338">
        <v>42130</v>
      </c>
      <c r="AO58" s="339">
        <v>-5.8</v>
      </c>
      <c r="AP58" s="340">
        <v>60445</v>
      </c>
      <c r="AQ58" s="341">
        <v>90.8</v>
      </c>
      <c r="AR58" s="342">
        <v>-96.6</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551</v>
      </c>
      <c r="AL59" s="321"/>
      <c r="AM59" s="329">
        <v>2129284</v>
      </c>
      <c r="AN59" s="330">
        <v>106188</v>
      </c>
      <c r="AO59" s="331">
        <v>11.6</v>
      </c>
      <c r="AP59" s="332">
        <v>108384</v>
      </c>
      <c r="AQ59" s="333">
        <v>-13.6</v>
      </c>
      <c r="AR59" s="334">
        <v>25.2</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547</v>
      </c>
      <c r="AM60" s="337">
        <v>992706</v>
      </c>
      <c r="AN60" s="338">
        <v>49507</v>
      </c>
      <c r="AO60" s="339">
        <v>17.5</v>
      </c>
      <c r="AP60" s="340">
        <v>51153</v>
      </c>
      <c r="AQ60" s="341">
        <v>-15.4</v>
      </c>
      <c r="AR60" s="342">
        <v>32.9</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552</v>
      </c>
      <c r="AL61" s="343"/>
      <c r="AM61" s="344">
        <v>1944486</v>
      </c>
      <c r="AN61" s="345">
        <v>92756</v>
      </c>
      <c r="AO61" s="346">
        <v>2.7</v>
      </c>
      <c r="AP61" s="347">
        <v>86753</v>
      </c>
      <c r="AQ61" s="348">
        <v>10.199999999999999</v>
      </c>
      <c r="AR61" s="334">
        <v>-7.5</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547</v>
      </c>
      <c r="AM62" s="337">
        <v>1002356</v>
      </c>
      <c r="AN62" s="338">
        <v>47605</v>
      </c>
      <c r="AO62" s="339">
        <v>2.2000000000000002</v>
      </c>
      <c r="AP62" s="340">
        <v>41048</v>
      </c>
      <c r="AQ62" s="341">
        <v>10.3</v>
      </c>
      <c r="AR62" s="342">
        <v>-8.1</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ishyLzNXmXWU7fGsSmrasXOGODx84u2mz4fJ/h4PwF31tY+paUXV1NooX9aZ0DhHUwjm//1YWFODBMPR2lnUlA==" saltValue="pdSoP4eNhj2iIMC/hgeg1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1" zoomScale="70" zoomScaleNormal="7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554</v>
      </c>
    </row>
    <row r="120" spans="125:125" ht="13.5" hidden="1" customHeight="1" x14ac:dyDescent="0.2"/>
    <row r="121" spans="125:125" ht="13.5" hidden="1" customHeight="1" x14ac:dyDescent="0.2">
      <c r="DU121" s="255"/>
    </row>
  </sheetData>
  <sheetProtection algorithmName="SHA-512" hashValue="NlIv3Z8Fst68JukqRLrRm3OmlhTJxcU1P1QZLaq4KHKSxEDXSeM9bT7R9vBG96RSvSAsY9nzZSQDNrUdGTD9OQ==" saltValue="amugGAcJ6qaXSuyPF5egl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555</v>
      </c>
    </row>
  </sheetData>
  <sheetProtection algorithmName="SHA-512" hashValue="e7zlBpRGuhZu6VZbg3UiEpa/mSW7+8kU+k1wc1yKsvk7OotahKHN7sNv9g46Ydn4EHdo8MFN4z2U7ZamlXgOTA==" saltValue="My+WTcVbZ4bT/weYmpvBO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03" t="s">
        <v>3</v>
      </c>
      <c r="D47" s="1203"/>
      <c r="E47" s="1204"/>
      <c r="F47" s="11">
        <v>46.47</v>
      </c>
      <c r="G47" s="12">
        <v>47.24</v>
      </c>
      <c r="H47" s="12">
        <v>48.46</v>
      </c>
      <c r="I47" s="12">
        <v>42.85</v>
      </c>
      <c r="J47" s="13">
        <v>43.98</v>
      </c>
    </row>
    <row r="48" spans="2:10" ht="57.75" customHeight="1" x14ac:dyDescent="0.2">
      <c r="B48" s="14"/>
      <c r="C48" s="1205" t="s">
        <v>4</v>
      </c>
      <c r="D48" s="1205"/>
      <c r="E48" s="1206"/>
      <c r="F48" s="15">
        <v>8.43</v>
      </c>
      <c r="G48" s="16">
        <v>7.53</v>
      </c>
      <c r="H48" s="16">
        <v>6.9</v>
      </c>
      <c r="I48" s="16">
        <v>6.68</v>
      </c>
      <c r="J48" s="17">
        <v>7.85</v>
      </c>
    </row>
    <row r="49" spans="2:10" ht="57.75" customHeight="1" thickBot="1" x14ac:dyDescent="0.25">
      <c r="B49" s="18"/>
      <c r="C49" s="1207" t="s">
        <v>5</v>
      </c>
      <c r="D49" s="1207"/>
      <c r="E49" s="1208"/>
      <c r="F49" s="19">
        <v>2.66</v>
      </c>
      <c r="G49" s="20" t="s">
        <v>561</v>
      </c>
      <c r="H49" s="20" t="s">
        <v>562</v>
      </c>
      <c r="I49" s="20" t="s">
        <v>563</v>
      </c>
      <c r="J49" s="21">
        <v>3.55</v>
      </c>
    </row>
    <row r="50" spans="2:10" ht="13.2" x14ac:dyDescent="0.2"/>
  </sheetData>
  <sheetProtection algorithmName="SHA-512" hashValue="6h9OvJXTzv/kPmHW7UiaNev+g+PD+ddYx25KYtAbSb05qPVWwJwubOiDUbb7v4IVusLmvbqUDoN2VzutTxjerQ==" saltValue="KssiJA+krs+pwXFpnOhc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愛南町</cp:lastModifiedBy>
  <cp:lastPrinted>2023-10-03T01:37:39Z</cp:lastPrinted>
  <dcterms:created xsi:type="dcterms:W3CDTF">2023-02-20T07:01:28Z</dcterms:created>
  <dcterms:modified xsi:type="dcterms:W3CDTF">2023-10-03T01:37:54Z</dcterms:modified>
  <cp:category/>
</cp:coreProperties>
</file>