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3"/>
  <workbookPr/>
  <mc:AlternateContent xmlns:mc="http://schemas.openxmlformats.org/markup-compatibility/2006">
    <mc:Choice Requires="x15">
      <x15ac:absPath xmlns:x15ac="http://schemas.microsoft.com/office/spreadsheetml/2010/11/ac" url="\\172.26.1.20\令和4年度共有フォルダ\050_町長部局\290_水道課\02_庶務係\庶務関係\01 提出書類関係\01 町関係\企画財政課\R04年度\20230111_公営企業に係る経営比較分析表（令和3年度決算）の分析表について\提出\"/>
    </mc:Choice>
  </mc:AlternateContent>
  <xr:revisionPtr revIDLastSave="0" documentId="13_ncr:1_{A6DC8975-5395-4BE1-AAEC-D2331813EE3D}" xr6:coauthVersionLast="36" xr6:coauthVersionMax="36" xr10:uidLastSave="{00000000-0000-0000-0000-000000000000}"/>
  <workbookProtection workbookAlgorithmName="SHA-512" workbookHashValue="0ggEYWk8vR8o1bIiSPduXWw62v3BQ55oua839La5YCQThqHntAuuWd0cPr/n1foXFBPhl6l6cGqP49j1IG5Frg==" workbookSaltValue="qJtjNYh9s3eRGgwqOGlOIQ==" workbookSpinCount="100000" lockStructure="1"/>
  <bookViews>
    <workbookView xWindow="0" yWindow="0" windowWidth="15360" windowHeight="7635"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AL10" i="4" s="1"/>
  <c r="T6" i="5"/>
  <c r="S6" i="5"/>
  <c r="R6" i="5"/>
  <c r="Q6" i="5"/>
  <c r="W10" i="4" s="1"/>
  <c r="P6" i="5"/>
  <c r="P10" i="4" s="1"/>
  <c r="O6" i="5"/>
  <c r="N6" i="5"/>
  <c r="M6" i="5"/>
  <c r="AD8" i="4" s="1"/>
  <c r="L6" i="5"/>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H85" i="4"/>
  <c r="BB10" i="4"/>
  <c r="I10" i="4"/>
  <c r="B10" i="4"/>
  <c r="BB8" i="4"/>
  <c r="AT8" i="4"/>
  <c r="AL8" i="4"/>
  <c r="W8" i="4"/>
  <c r="P8" i="4"/>
  <c r="B8" i="4"/>
</calcChain>
</file>

<file path=xl/sharedStrings.xml><?xml version="1.0" encoding="utf-8"?>
<sst xmlns="http://schemas.openxmlformats.org/spreadsheetml/2006/main" count="228" uniqueCount="113">
  <si>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</si>
  <si>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</si>
  <si>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</si>
  <si>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</si>
  <si>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</si>
  <si>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</si>
  <si>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</si>
  <si>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</si>
  <si>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</si>
  <si>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</si>
  <si>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</si>
  <si>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</si>
  <si>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</si>
  <si>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</si>
  <si>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</si>
  <si>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</si>
  <si>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</si>
  <si>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</si>
  <si>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</si>
  <si>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</si>
  <si>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</si>
  <si>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</si>
  <si>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</si>
  <si>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</si>
  <si>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</si>
  <si>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</si>
  <si>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</si>
  <si>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</si>
  <si>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</si>
  <si>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</si>
  <si>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</si>
  <si>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</si>
  <si>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</si>
  <si>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</si>
  <si>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</si>
  <si>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</si>
  <si>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</si>
  <si>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</si>
  <si>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</si>
  <si>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</si>
  <si>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</si>
  <si>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</si>
  <si>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</si>
  <si>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</si>
  <si>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</si>
  <si>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</si>
  <si>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</si>
  <si>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</si>
  <si>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</si>
  <si>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</si>
  <si>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</si>
  <si>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</si>
  <si>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</si>
  <si>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</si>
  <si>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</si>
  <si>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</si>
  <si>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</si>
  <si>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</si>
  <si>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</si>
  <si>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</si>
  <si>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</si>
  <si>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</si>
  <si>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</si>
  <si>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</si>
  <si>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</si>
  <si>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</si>
  <si>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</si>
  <si>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</si>
  <si>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</si>
  <si>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</si>
  <si>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</si>
  <si>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</si>
  <si>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</si>
  <si>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</si>
  <si>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</si>
  <si>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</si>
  <si>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</si>
  <si>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</si>
  <si>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</si>
  <si>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</si>
  <si>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</si>
  <si>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</si>
  <si>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</si>
  <si>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</si>
  <si>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</si>
  <si>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</si>
  <si>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</si>
  <si>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</si>
  <si>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</si>
  <si>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</si>
  <si>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</si>
  <si>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</si>
  <si>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</si>
  <si>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愛南町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</si>
  <si>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</si>
  <si>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</si>
  <si>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</si>
  <si>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</si>
  <si>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</si>
  <si>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</si>
  <si>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</si>
  <si>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</si>
  <si>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</si>
  <si>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</si>
  <si>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</si>
  <si>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</si>
  <si>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</si>
  <si>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</si>
  <si>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</si>
  <si>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</si>
  <si>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本町では、簡易水道事業統合を完了し、平成29年度から上水道事業での一元化経営を行っているところである。 
　経営の状況については、①経常収支比率が100％超で推移している状況であり、②累積欠損比率についても、累積欠損金が無いことから、現在のところ健全な水準である。平成28年度に料金改定を実施しているものの、料金回収率は毎年度70％代で推移しており、100％を割っている。令和3年度においては、料金収入が前年度比2.6％減少し、⑥給水原価が令和2年度に比べ約13円の増となったことにより、⑤料金回収率は4％程度減少した。基準外繰入金で賄われている割合が類似団体と比較しても高いことから、施設整備の長期計画に基づき、水道施設の合理化とダウンサイジングにより経費の縮小を図り、また料金の見直しを計画的に進めていく方向である。
　③流動比率は、統合初年度に大きく落ち込みを見せたものの、令和3年度は330％を超えている水準であるため、支払能力は適正な水準である。
　④企業債残高対給水収益比率は、類似団体よりも高い数値で推移している。平成29年度から旧簡易水道事業に係る企業債残高が加算されたこともあり類似団体の約1.9倍となっているため、補填財源のバランスを考慮しながら、企業債の借入率を抑制し、投資規模の適正化に努めている。
　本町の特色として、山間部及び海岸部に集落が点在するため、給水人口に対しては管路の延長が長く、水道施設も多いため、給水原価は類似団体より高い水準で推移している。また、⑧有収率は、統合後75～76％代の低水準で推移している。これは海岸部等の低地に対して、配水池からの高低差が大きく、高圧給水となっているため、漏水量の増加に繋がっていると分析する。
　⑦施設利用率については、給水人口の減少に伴い配水量は低下傾向にあり、類似団体平均を上回っているものの適正な施設規模の見直しが必要である。。</t>
    <rPh sb="1" eb="3">
      <t>ホンチョウ</t>
    </rPh>
    <rPh sb="6" eb="8">
      <t>カンイ</t>
    </rPh>
    <rPh sb="8" eb="10">
      <t>スイドウ</t>
    </rPh>
    <rPh sb="10" eb="12">
      <t>ジギョウ</t>
    </rPh>
    <rPh sb="12" eb="14">
      <t>トウゴウ</t>
    </rPh>
    <rPh sb="15" eb="17">
      <t>カンリョウ</t>
    </rPh>
    <rPh sb="19" eb="21">
      <t>ヘイセイ</t>
    </rPh>
    <rPh sb="23" eb="25">
      <t>ネンド</t>
    </rPh>
    <rPh sb="27" eb="30">
      <t>ジョウスイドウ</t>
    </rPh>
    <rPh sb="30" eb="32">
      <t>ジギョウ</t>
    </rPh>
    <rPh sb="34" eb="37">
      <t>イチゲンカ</t>
    </rPh>
    <rPh sb="37" eb="39">
      <t>ケイエイ</t>
    </rPh>
    <rPh sb="40" eb="41">
      <t>オコナ</t>
    </rPh>
    <rPh sb="55" eb="57">
      <t>ケイエイ</t>
    </rPh>
    <rPh sb="58" eb="60">
      <t>ジョウキョウ</t>
    </rPh>
    <rPh sb="67" eb="69">
      <t>ケイジョウ</t>
    </rPh>
    <rPh sb="69" eb="71">
      <t>シュウシ</t>
    </rPh>
    <rPh sb="71" eb="73">
      <t>ヒリツ</t>
    </rPh>
    <rPh sb="78" eb="79">
      <t>コ</t>
    </rPh>
    <rPh sb="80" eb="82">
      <t>スイイ</t>
    </rPh>
    <rPh sb="86" eb="88">
      <t>ジョウキョウ</t>
    </rPh>
    <rPh sb="93" eb="95">
      <t>ルイセキ</t>
    </rPh>
    <rPh sb="95" eb="97">
      <t>ケッソン</t>
    </rPh>
    <rPh sb="97" eb="99">
      <t>ヒリツ</t>
    </rPh>
    <rPh sb="105" eb="107">
      <t>ルイセキ</t>
    </rPh>
    <rPh sb="107" eb="109">
      <t>ケッソン</t>
    </rPh>
    <rPh sb="109" eb="110">
      <t>キン</t>
    </rPh>
    <rPh sb="111" eb="112">
      <t>ナ</t>
    </rPh>
    <rPh sb="118" eb="120">
      <t>ゲンザイ</t>
    </rPh>
    <rPh sb="124" eb="126">
      <t>ケンゼン</t>
    </rPh>
    <rPh sb="127" eb="129">
      <t>スイジュン</t>
    </rPh>
    <rPh sb="133" eb="135">
      <t>ヘイセイ</t>
    </rPh>
    <rPh sb="137" eb="139">
      <t>ネンド</t>
    </rPh>
    <rPh sb="140" eb="142">
      <t>リョウキン</t>
    </rPh>
    <rPh sb="142" eb="144">
      <t>カイテイ</t>
    </rPh>
    <rPh sb="145" eb="147">
      <t>ジッシ</t>
    </rPh>
    <rPh sb="155" eb="157">
      <t>リョウキン</t>
    </rPh>
    <rPh sb="157" eb="159">
      <t>カイシュウ</t>
    </rPh>
    <rPh sb="159" eb="160">
      <t>リツ</t>
    </rPh>
    <rPh sb="161" eb="164">
      <t>マイネンド</t>
    </rPh>
    <rPh sb="167" eb="168">
      <t>ダイ</t>
    </rPh>
    <rPh sb="169" eb="171">
      <t>スイイ</t>
    </rPh>
    <rPh sb="181" eb="182">
      <t>ワ</t>
    </rPh>
    <rPh sb="187" eb="189">
      <t>レイワ</t>
    </rPh>
    <rPh sb="190" eb="192">
      <t>ネンド</t>
    </rPh>
    <rPh sb="198" eb="200">
      <t>リョウキン</t>
    </rPh>
    <rPh sb="200" eb="202">
      <t>シュウニュウ</t>
    </rPh>
    <rPh sb="203" eb="206">
      <t>ゼンネンド</t>
    </rPh>
    <rPh sb="206" eb="207">
      <t>ヒ</t>
    </rPh>
    <rPh sb="211" eb="213">
      <t>ゲンショウ</t>
    </rPh>
    <rPh sb="216" eb="218">
      <t>キュウスイ</t>
    </rPh>
    <rPh sb="218" eb="220">
      <t>ゲンカ</t>
    </rPh>
    <rPh sb="221" eb="223">
      <t>レイワ</t>
    </rPh>
    <rPh sb="224" eb="226">
      <t>ネンド</t>
    </rPh>
    <rPh sb="227" eb="228">
      <t>クラ</t>
    </rPh>
    <rPh sb="229" eb="230">
      <t>ヤク</t>
    </rPh>
    <rPh sb="232" eb="233">
      <t>エン</t>
    </rPh>
    <rPh sb="234" eb="235">
      <t>ゾウ</t>
    </rPh>
    <rPh sb="246" eb="248">
      <t>リョウキン</t>
    </rPh>
    <rPh sb="248" eb="250">
      <t>カイシュウ</t>
    </rPh>
    <rPh sb="250" eb="251">
      <t>リツ</t>
    </rPh>
    <rPh sb="254" eb="256">
      <t>テイド</t>
    </rPh>
    <rPh sb="256" eb="258">
      <t>ゲンショウ</t>
    </rPh>
    <rPh sb="261" eb="263">
      <t>キジュン</t>
    </rPh>
    <rPh sb="263" eb="264">
      <t>ガイ</t>
    </rPh>
    <rPh sb="264" eb="266">
      <t>クリイレ</t>
    </rPh>
    <rPh sb="266" eb="267">
      <t>キン</t>
    </rPh>
    <rPh sb="268" eb="269">
      <t>マカナ</t>
    </rPh>
    <rPh sb="274" eb="276">
      <t>ワリアイ</t>
    </rPh>
    <rPh sb="277" eb="279">
      <t>ルイジ</t>
    </rPh>
    <rPh sb="279" eb="281">
      <t>ダンタイ</t>
    </rPh>
    <rPh sb="282" eb="284">
      <t>ヒカク</t>
    </rPh>
    <rPh sb="287" eb="288">
      <t>タカ</t>
    </rPh>
    <rPh sb="294" eb="296">
      <t>シセツ</t>
    </rPh>
    <rPh sb="296" eb="298">
      <t>セイビ</t>
    </rPh>
    <rPh sb="299" eb="301">
      <t>チョウキ</t>
    </rPh>
    <rPh sb="301" eb="303">
      <t>ケイカク</t>
    </rPh>
    <rPh sb="304" eb="305">
      <t>モト</t>
    </rPh>
    <rPh sb="308" eb="310">
      <t>スイドウ</t>
    </rPh>
    <rPh sb="310" eb="312">
      <t>シセツ</t>
    </rPh>
    <rPh sb="313" eb="316">
      <t>ゴウリカ</t>
    </rPh>
    <rPh sb="328" eb="330">
      <t>ケイヒ</t>
    </rPh>
    <rPh sb="331" eb="333">
      <t>シュクショウ</t>
    </rPh>
    <rPh sb="334" eb="335">
      <t>ハカ</t>
    </rPh>
    <rPh sb="339" eb="341">
      <t>リョウキン</t>
    </rPh>
    <rPh sb="342" eb="344">
      <t>ミナオ</t>
    </rPh>
    <rPh sb="346" eb="349">
      <t>ケイカクテキ</t>
    </rPh>
    <rPh sb="350" eb="351">
      <t>スス</t>
    </rPh>
    <rPh sb="355" eb="357">
      <t>ホウコウ</t>
    </rPh>
    <rPh sb="364" eb="366">
      <t>リュウドウ</t>
    </rPh>
    <rPh sb="366" eb="368">
      <t>ヒリツ</t>
    </rPh>
    <rPh sb="370" eb="372">
      <t>トウゴウ</t>
    </rPh>
    <rPh sb="372" eb="375">
      <t>ショネンド</t>
    </rPh>
    <rPh sb="376" eb="377">
      <t>オオ</t>
    </rPh>
    <rPh sb="379" eb="380">
      <t>オ</t>
    </rPh>
    <rPh sb="381" eb="382">
      <t>コ</t>
    </rPh>
    <rPh sb="384" eb="385">
      <t>ミ</t>
    </rPh>
    <rPh sb="391" eb="393">
      <t>レイワ</t>
    </rPh>
    <rPh sb="394" eb="396">
      <t>ネンド</t>
    </rPh>
    <rPh sb="407" eb="409">
      <t>スイジュン</t>
    </rPh>
    <rPh sb="420" eb="422">
      <t>テキセイ</t>
    </rPh>
    <rPh sb="423" eb="425">
      <t>スイジュン</t>
    </rPh>
    <rPh sb="432" eb="434">
      <t>キギョウ</t>
    </rPh>
    <rPh sb="434" eb="435">
      <t>サイ</t>
    </rPh>
    <rPh sb="435" eb="437">
      <t>ザンダカ</t>
    </rPh>
    <rPh sb="437" eb="438">
      <t>タイ</t>
    </rPh>
    <rPh sb="438" eb="440">
      <t>キュウスイ</t>
    </rPh>
    <rPh sb="440" eb="442">
      <t>シュウエキ</t>
    </rPh>
    <rPh sb="442" eb="444">
      <t>ヒリツ</t>
    </rPh>
    <rPh sb="446" eb="448">
      <t>ルイジ</t>
    </rPh>
    <rPh sb="448" eb="450">
      <t>ダンタイ</t>
    </rPh>
    <rPh sb="453" eb="454">
      <t>タカ</t>
    </rPh>
    <rPh sb="455" eb="457">
      <t>スウチ</t>
    </rPh>
    <rPh sb="458" eb="460">
      <t>スイイ</t>
    </rPh>
    <rPh sb="465" eb="467">
      <t>ヘイセイ</t>
    </rPh>
    <rPh sb="469" eb="471">
      <t>ネンド</t>
    </rPh>
    <rPh sb="473" eb="474">
      <t>キュウ</t>
    </rPh>
    <rPh sb="474" eb="476">
      <t>カンイ</t>
    </rPh>
    <rPh sb="476" eb="478">
      <t>スイドウ</t>
    </rPh>
    <rPh sb="478" eb="480">
      <t>ジギョウ</t>
    </rPh>
    <rPh sb="481" eb="482">
      <t>カカ</t>
    </rPh>
    <rPh sb="483" eb="485">
      <t>キギョウ</t>
    </rPh>
    <rPh sb="485" eb="486">
      <t>サイ</t>
    </rPh>
    <rPh sb="486" eb="488">
      <t>ザンダカ</t>
    </rPh>
    <rPh sb="489" eb="491">
      <t>カサン</t>
    </rPh>
    <rPh sb="499" eb="501">
      <t>ルイジ</t>
    </rPh>
    <rPh sb="501" eb="503">
      <t>ダンタイ</t>
    </rPh>
    <rPh sb="504" eb="505">
      <t>ヤク</t>
    </rPh>
    <rPh sb="508" eb="509">
      <t>バイ</t>
    </rPh>
    <rPh sb="518" eb="520">
      <t>ホテン</t>
    </rPh>
    <rPh sb="520" eb="522">
      <t>ザイゲン</t>
    </rPh>
    <rPh sb="528" eb="530">
      <t>コウリョ</t>
    </rPh>
    <rPh sb="535" eb="537">
      <t>キギョウ</t>
    </rPh>
    <rPh sb="537" eb="538">
      <t>サイ</t>
    </rPh>
    <rPh sb="539" eb="541">
      <t>カリイレ</t>
    </rPh>
    <rPh sb="541" eb="542">
      <t>リツ</t>
    </rPh>
    <rPh sb="543" eb="545">
      <t>ヨクセイ</t>
    </rPh>
    <rPh sb="547" eb="549">
      <t>トウシ</t>
    </rPh>
    <rPh sb="549" eb="551">
      <t>キボ</t>
    </rPh>
    <rPh sb="552" eb="555">
      <t>テキセイカ</t>
    </rPh>
    <rPh sb="556" eb="557">
      <t>ツト</t>
    </rPh>
    <rPh sb="592" eb="594">
      <t>キュウスイ</t>
    </rPh>
    <rPh sb="594" eb="596">
      <t>ジンコウ</t>
    </rPh>
    <rPh sb="597" eb="598">
      <t>タイ</t>
    </rPh>
    <rPh sb="601" eb="603">
      <t>カンロ</t>
    </rPh>
    <rPh sb="604" eb="606">
      <t>エンチョウ</t>
    </rPh>
    <rPh sb="607" eb="608">
      <t>ナガ</t>
    </rPh>
    <rPh sb="610" eb="612">
      <t>スイドウ</t>
    </rPh>
    <rPh sb="612" eb="614">
      <t>シセツ</t>
    </rPh>
    <rPh sb="615" eb="616">
      <t>オオ</t>
    </rPh>
    <rPh sb="620" eb="622">
      <t>キュウスイ</t>
    </rPh>
    <rPh sb="622" eb="624">
      <t>ゲンカ</t>
    </rPh>
    <rPh sb="631" eb="632">
      <t>タカ</t>
    </rPh>
    <rPh sb="633" eb="635">
      <t>スイジュン</t>
    </rPh>
    <rPh sb="636" eb="638">
      <t>スイイ</t>
    </rPh>
    <rPh sb="647" eb="650">
      <t>ユウシュウリツ</t>
    </rPh>
    <rPh sb="652" eb="655">
      <t>トウゴウゴ</t>
    </rPh>
    <rPh sb="661" eb="662">
      <t>ダイ</t>
    </rPh>
    <rPh sb="663" eb="664">
      <t>テイ</t>
    </rPh>
    <rPh sb="667" eb="669">
      <t>スイイ</t>
    </rPh>
    <rPh sb="677" eb="679">
      <t>カイガン</t>
    </rPh>
    <rPh sb="679" eb="680">
      <t>ブ</t>
    </rPh>
    <rPh sb="680" eb="681">
      <t>トウ</t>
    </rPh>
    <rPh sb="682" eb="684">
      <t>テイチ</t>
    </rPh>
    <rPh sb="685" eb="686">
      <t>タイ</t>
    </rPh>
    <rPh sb="689" eb="692">
      <t>ハイスイチ</t>
    </rPh>
    <rPh sb="695" eb="698">
      <t>コウテイサ</t>
    </rPh>
    <rPh sb="699" eb="700">
      <t>オオ</t>
    </rPh>
    <rPh sb="703" eb="705">
      <t>コウアツ</t>
    </rPh>
    <rPh sb="705" eb="707">
      <t>キュウスイ</t>
    </rPh>
    <rPh sb="716" eb="718">
      <t>ロウスイ</t>
    </rPh>
    <rPh sb="718" eb="719">
      <t>リョウ</t>
    </rPh>
    <rPh sb="720" eb="722">
      <t>ゾウカ</t>
    </rPh>
    <rPh sb="723" eb="724">
      <t>ツナ</t>
    </rPh>
    <rPh sb="730" eb="732">
      <t>ブンセキ</t>
    </rPh>
    <rPh sb="738" eb="740">
      <t>シセツ</t>
    </rPh>
    <rPh sb="740" eb="743">
      <t>リヨウリツ</t>
    </rPh>
    <rPh sb="749" eb="751">
      <t>キュウスイ</t>
    </rPh>
    <rPh sb="751" eb="753">
      <t>ジンコウ</t>
    </rPh>
    <rPh sb="754" eb="756">
      <t>ゲンショウ</t>
    </rPh>
    <rPh sb="757" eb="758">
      <t>トモナ</t>
    </rPh>
    <rPh sb="759" eb="761">
      <t>ハイスイ</t>
    </rPh>
    <rPh sb="761" eb="762">
      <t>リョウ</t>
    </rPh>
    <rPh sb="763" eb="765">
      <t>テイカ</t>
    </rPh>
    <rPh sb="765" eb="767">
      <t>ケイコウ</t>
    </rPh>
    <rPh sb="771" eb="773">
      <t>ルイジ</t>
    </rPh>
    <rPh sb="773" eb="775">
      <t>ダンタイ</t>
    </rPh>
    <rPh sb="775" eb="777">
      <t>ヘイキン</t>
    </rPh>
    <rPh sb="778" eb="780">
      <t>ウワマワ</t>
    </rPh>
    <rPh sb="787" eb="789">
      <t>テキセイ</t>
    </rPh>
    <rPh sb="790" eb="792">
      <t>シセツ</t>
    </rPh>
    <rPh sb="792" eb="794">
      <t>キボ</t>
    </rPh>
    <rPh sb="795" eb="797">
      <t>ミナオ</t>
    </rPh>
    <rPh sb="799" eb="801">
      <t>ヒツヨウ</t>
    </rPh>
    <phoneticPr fontId="4"/>
  </si>
  <si>
    <t>　①有形固定資産減価償却率は、近年類似団体並で推移していたが、簡易水道事業の統合により老朽化施設が増加したため、類似団体平均値を上回った。
　②管路経年化率は、平成30年度に類似団体平均値を上回った。昭和40年代後半から昭和50年代前半にかけて水道整備が急速に進んだことから、耐用年数(40年)が到来する管路が集中するため、今後も大きく増加することが見込まれる。
　③管路更新率は、近年では類似団体平均を上回っていたが、令和3年度は老朽管更新事業において工事の繰越を余儀なくされたため、0.38％となっており、類似団体平均値に及んでいない。管路の耐用年数を60年で試算すると毎年度1.7％の更新が必要となるため、限られた財源で投資の選択と集中を行い、管路の更新に取り組む。</t>
    <rPh sb="15" eb="17">
      <t>キンネン</t>
    </rPh>
    <rPh sb="21" eb="22">
      <t>ナミ</t>
    </rPh>
    <rPh sb="23" eb="25">
      <t>スイイ</t>
    </rPh>
    <rPh sb="31" eb="33">
      <t>カンイ</t>
    </rPh>
    <rPh sb="33" eb="35">
      <t>スイドウ</t>
    </rPh>
    <rPh sb="35" eb="37">
      <t>ジギョウ</t>
    </rPh>
    <rPh sb="38" eb="40">
      <t>トウゴウ</t>
    </rPh>
    <rPh sb="43" eb="46">
      <t>ロウキュウカ</t>
    </rPh>
    <rPh sb="46" eb="48">
      <t>シセツ</t>
    </rPh>
    <rPh sb="49" eb="51">
      <t>ゾウカ</t>
    </rPh>
    <rPh sb="56" eb="58">
      <t>ルイジ</t>
    </rPh>
    <rPh sb="58" eb="60">
      <t>ダンタイ</t>
    </rPh>
    <rPh sb="60" eb="63">
      <t>ヘイキンチ</t>
    </rPh>
    <rPh sb="64" eb="66">
      <t>ウワマワ</t>
    </rPh>
    <rPh sb="80" eb="82">
      <t>ヘイセイ</t>
    </rPh>
    <rPh sb="84" eb="86">
      <t>ネンド</t>
    </rPh>
    <rPh sb="91" eb="94">
      <t>ヘイキンチ</t>
    </rPh>
    <rPh sb="95" eb="97">
      <t>ウワマワ</t>
    </rPh>
    <rPh sb="162" eb="164">
      <t>コンゴ</t>
    </rPh>
    <rPh sb="165" eb="166">
      <t>オオ</t>
    </rPh>
    <rPh sb="168" eb="170">
      <t>ゾウカ</t>
    </rPh>
    <rPh sb="175" eb="177">
      <t>ミコ</t>
    </rPh>
    <rPh sb="191" eb="193">
      <t>キンネン</t>
    </rPh>
    <rPh sb="199" eb="201">
      <t>ヘイキン</t>
    </rPh>
    <rPh sb="202" eb="204">
      <t>ウワマワ</t>
    </rPh>
    <rPh sb="210" eb="212">
      <t>レイワ</t>
    </rPh>
    <rPh sb="213" eb="215">
      <t>ネンド</t>
    </rPh>
    <rPh sb="216" eb="218">
      <t>ロウキュウ</t>
    </rPh>
    <rPh sb="218" eb="219">
      <t>カン</t>
    </rPh>
    <rPh sb="219" eb="221">
      <t>コウシン</t>
    </rPh>
    <rPh sb="221" eb="223">
      <t>ジギョウ</t>
    </rPh>
    <rPh sb="227" eb="229">
      <t>コウジ</t>
    </rPh>
    <rPh sb="230" eb="232">
      <t>クリコシ</t>
    </rPh>
    <rPh sb="233" eb="235">
      <t>ヨギ</t>
    </rPh>
    <rPh sb="255" eb="257">
      <t>ルイジ</t>
    </rPh>
    <rPh sb="257" eb="259">
      <t>ダンタイ</t>
    </rPh>
    <rPh sb="259" eb="262">
      <t>ヘイキンチ</t>
    </rPh>
    <rPh sb="263" eb="264">
      <t>オヨ</t>
    </rPh>
    <rPh sb="270" eb="272">
      <t>カンロ</t>
    </rPh>
    <rPh sb="273" eb="275">
      <t>タイヨウ</t>
    </rPh>
    <rPh sb="275" eb="277">
      <t>ネンスウ</t>
    </rPh>
    <rPh sb="280" eb="281">
      <t>ネン</t>
    </rPh>
    <rPh sb="282" eb="284">
      <t>シサン</t>
    </rPh>
    <rPh sb="287" eb="290">
      <t>マイネンド</t>
    </rPh>
    <rPh sb="295" eb="297">
      <t>コウシン</t>
    </rPh>
    <rPh sb="298" eb="300">
      <t>ヒツヨウ</t>
    </rPh>
    <rPh sb="306" eb="307">
      <t>カギ</t>
    </rPh>
    <rPh sb="310" eb="312">
      <t>ザイゲン</t>
    </rPh>
    <rPh sb="313" eb="315">
      <t>トウシ</t>
    </rPh>
    <rPh sb="316" eb="318">
      <t>センタク</t>
    </rPh>
    <rPh sb="319" eb="321">
      <t>シュウチュウ</t>
    </rPh>
    <rPh sb="322" eb="323">
      <t>オコナ</t>
    </rPh>
    <rPh sb="325" eb="327">
      <t>カンロ</t>
    </rPh>
    <rPh sb="328" eb="330">
      <t>コウシン</t>
    </rPh>
    <rPh sb="331" eb="332">
      <t>ト</t>
    </rPh>
    <rPh sb="333" eb="334">
      <t>ク</t>
    </rPh>
    <phoneticPr fontId="4"/>
  </si>
  <si>
    <t>　1.経営の健全化・効率性においては、料金回収率、企業債残高対給水収益比率及び有収率の改善が必要であると考える。そのため、平成28年4月に料金改定(改定率13.2％)を実施し、料金回収率、企業債残高対給水収益比率の改善に努めたところであるが、経営戦略に基づいて今後も5年毎に改定を検討している。令和3年度には、料金改定を実施することとしていたが、新型コロナの影響により、見合わせている。有収率の改善に向けては、近年、漏水調査を民間委託することで徐々にではあるが、有収率の向上に繋がっている。
　2.施設老朽化の状況においては、現状、類似団体より管路経年化率が年々増加傾向である。令和4年3月に施設整備の長期計画に基づいて経営戦略を見直しており、新たな経営戦略のもと、管路の更新と施設の合理化を重要施策と位置付けながら、事業を計画的に実施することとしている。
　</t>
    <rPh sb="35" eb="37">
      <t>ヒリツ</t>
    </rPh>
    <rPh sb="52" eb="53">
      <t>カンガ</t>
    </rPh>
    <rPh sb="104" eb="106">
      <t>ヒリツ</t>
    </rPh>
    <rPh sb="121" eb="123">
      <t>ケイエイ</t>
    </rPh>
    <rPh sb="123" eb="125">
      <t>センリャク</t>
    </rPh>
    <rPh sb="126" eb="127">
      <t>モト</t>
    </rPh>
    <rPh sb="130" eb="132">
      <t>コンゴ</t>
    </rPh>
    <rPh sb="134" eb="135">
      <t>ネン</t>
    </rPh>
    <rPh sb="135" eb="136">
      <t>マイ</t>
    </rPh>
    <rPh sb="137" eb="139">
      <t>カイテイ</t>
    </rPh>
    <rPh sb="140" eb="142">
      <t>ケントウ</t>
    </rPh>
    <rPh sb="147" eb="149">
      <t>レイワ</t>
    </rPh>
    <rPh sb="150" eb="152">
      <t>ネンド</t>
    </rPh>
    <rPh sb="155" eb="157">
      <t>リョウキン</t>
    </rPh>
    <rPh sb="157" eb="159">
      <t>カイテイ</t>
    </rPh>
    <rPh sb="160" eb="162">
      <t>ジッシ</t>
    </rPh>
    <rPh sb="173" eb="175">
      <t>シンガタ</t>
    </rPh>
    <rPh sb="179" eb="181">
      <t>エイキョウ</t>
    </rPh>
    <rPh sb="185" eb="187">
      <t>ミア</t>
    </rPh>
    <rPh sb="222" eb="224">
      <t>ジョジョ</t>
    </rPh>
    <rPh sb="249" eb="251">
      <t>シセツ</t>
    </rPh>
    <rPh sb="263" eb="265">
      <t>ゲンジョウ</t>
    </rPh>
    <rPh sb="266" eb="268">
      <t>ルイジ</t>
    </rPh>
    <rPh sb="268" eb="270">
      <t>ダンタイ</t>
    </rPh>
    <rPh sb="289" eb="291">
      <t>レイワ</t>
    </rPh>
    <rPh sb="292" eb="293">
      <t>ネン</t>
    </rPh>
    <rPh sb="294" eb="295">
      <t>ガツ</t>
    </rPh>
    <rPh sb="296" eb="298">
      <t>シセツ</t>
    </rPh>
    <rPh sb="298" eb="300">
      <t>セイビ</t>
    </rPh>
    <rPh sb="301" eb="303">
      <t>チョウキ</t>
    </rPh>
    <rPh sb="303" eb="305">
      <t>ケイカク</t>
    </rPh>
    <rPh sb="306" eb="307">
      <t>モト</t>
    </rPh>
    <rPh sb="310" eb="312">
      <t>ケイエイ</t>
    </rPh>
    <rPh sb="312" eb="314">
      <t>センリャク</t>
    </rPh>
    <rPh sb="315" eb="317">
      <t>ミナオ</t>
    </rPh>
    <rPh sb="322" eb="323">
      <t>シン</t>
    </rPh>
    <rPh sb="325" eb="327">
      <t>ケイエイ</t>
    </rPh>
    <rPh sb="327" eb="329">
      <t>センリャク</t>
    </rPh>
    <rPh sb="339" eb="341">
      <t>シセツ</t>
    </rPh>
    <rPh sb="342" eb="345">
      <t>ゴウリカ</t>
    </rPh>
    <rPh sb="359" eb="361">
      <t>ジギョウ</t>
    </rPh>
    <rPh sb="362" eb="364">
      <t>ケイカク</t>
    </rPh>
    <rPh sb="364" eb="365">
      <t>テキ</t>
    </rPh>
    <rPh sb="366" eb="368">
      <t>ジッシ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</si>
</sst>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7" fillId="0" borderId="11"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1.73</c:v>
                </c:pt>
                <c:pt idx="1">
                  <c:v>0.78</c:v>
                </c:pt>
                <c:pt idx="2">
                  <c:v>0.83</c:v>
                </c:pt>
                <c:pt idx="3">
                  <c:v>0.73</c:v>
                </c:pt>
                <c:pt idx="4">
                  <c:v>0.38</c:v>
                </c:pt>
              </c:numCache>
            </c:numRef>
          </c:val>
          <c:extLst>
            <c:ext xmlns:c16="http://schemas.microsoft.com/office/drawing/2014/chart" uri="{C3380CC4-5D6E-409C-BE32-E72D297353CC}">
              <c16:uniqueId val="{00000000-B3EB-4686-9383-8C4AA61CBCE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B3EB-4686-9383-8C4AA61CBCE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64.22</c:v>
                </c:pt>
                <c:pt idx="1">
                  <c:v>62.02</c:v>
                </c:pt>
                <c:pt idx="2">
                  <c:v>59.68</c:v>
                </c:pt>
                <c:pt idx="3">
                  <c:v>59.71</c:v>
                </c:pt>
                <c:pt idx="4">
                  <c:v>57.98</c:v>
                </c:pt>
              </c:numCache>
            </c:numRef>
          </c:val>
          <c:extLst>
            <c:ext xmlns:c16="http://schemas.microsoft.com/office/drawing/2014/chart" uri="{C3380CC4-5D6E-409C-BE32-E72D297353CC}">
              <c16:uniqueId val="{00000000-3B81-4254-B183-EED0AD083C9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3B81-4254-B183-EED0AD083C9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75.28</c:v>
                </c:pt>
                <c:pt idx="1">
                  <c:v>75.39</c:v>
                </c:pt>
                <c:pt idx="2">
                  <c:v>75.58</c:v>
                </c:pt>
                <c:pt idx="3">
                  <c:v>75.95</c:v>
                </c:pt>
                <c:pt idx="4">
                  <c:v>76.11</c:v>
                </c:pt>
              </c:numCache>
            </c:numRef>
          </c:val>
          <c:extLst>
            <c:ext xmlns:c16="http://schemas.microsoft.com/office/drawing/2014/chart" uri="{C3380CC4-5D6E-409C-BE32-E72D297353CC}">
              <c16:uniqueId val="{00000000-B519-4392-82AE-5BAB59EF72D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B519-4392-82AE-5BAB59EF72D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100.94</c:v>
                </c:pt>
                <c:pt idx="1">
                  <c:v>101.25</c:v>
                </c:pt>
                <c:pt idx="2">
                  <c:v>100.64</c:v>
                </c:pt>
                <c:pt idx="3">
                  <c:v>103.08</c:v>
                </c:pt>
                <c:pt idx="4">
                  <c:v>103.18</c:v>
                </c:pt>
              </c:numCache>
            </c:numRef>
          </c:val>
          <c:extLst>
            <c:ext xmlns:c16="http://schemas.microsoft.com/office/drawing/2014/chart" uri="{C3380CC4-5D6E-409C-BE32-E72D297353CC}">
              <c16:uniqueId val="{00000000-8BBD-4588-99F0-61A987011294}"/>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8BBD-4588-99F0-61A987011294}"/>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50.32</c:v>
                </c:pt>
                <c:pt idx="1">
                  <c:v>52.12</c:v>
                </c:pt>
                <c:pt idx="2">
                  <c:v>53.71</c:v>
                </c:pt>
                <c:pt idx="3">
                  <c:v>55.23</c:v>
                </c:pt>
                <c:pt idx="4">
                  <c:v>56.66</c:v>
                </c:pt>
              </c:numCache>
            </c:numRef>
          </c:val>
          <c:extLst>
            <c:ext xmlns:c16="http://schemas.microsoft.com/office/drawing/2014/chart" uri="{C3380CC4-5D6E-409C-BE32-E72D297353CC}">
              <c16:uniqueId val="{00000000-5552-4399-91C2-FC2D7FBEC08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5552-4399-91C2-FC2D7FBEC08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9.89</c:v>
                </c:pt>
                <c:pt idx="1">
                  <c:v>18.45</c:v>
                </c:pt>
                <c:pt idx="2">
                  <c:v>18.47</c:v>
                </c:pt>
                <c:pt idx="3">
                  <c:v>29.93</c:v>
                </c:pt>
                <c:pt idx="4">
                  <c:v>30.31</c:v>
                </c:pt>
              </c:numCache>
            </c:numRef>
          </c:val>
          <c:extLst>
            <c:ext xmlns:c16="http://schemas.microsoft.com/office/drawing/2014/chart" uri="{C3380CC4-5D6E-409C-BE32-E72D297353CC}">
              <c16:uniqueId val="{00000000-9A71-4E0C-B4FB-C9E5C73FAD65}"/>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A71-4E0C-B4FB-C9E5C73FAD65}"/>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5D4-4E10-8DBB-338C93E595F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05D4-4E10-8DBB-338C93E595F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182.61</c:v>
                </c:pt>
                <c:pt idx="1">
                  <c:v>306.22000000000003</c:v>
                </c:pt>
                <c:pt idx="2">
                  <c:v>306.54000000000002</c:v>
                </c:pt>
                <c:pt idx="3">
                  <c:v>283.60000000000002</c:v>
                </c:pt>
                <c:pt idx="4">
                  <c:v>333.72</c:v>
                </c:pt>
              </c:numCache>
            </c:numRef>
          </c:val>
          <c:extLst>
            <c:ext xmlns:c16="http://schemas.microsoft.com/office/drawing/2014/chart" uri="{C3380CC4-5D6E-409C-BE32-E72D297353CC}">
              <c16:uniqueId val="{00000000-8D26-40BE-8033-F5574DAB3BC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8D26-40BE-8033-F5574DAB3BC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795.75</c:v>
                </c:pt>
                <c:pt idx="1">
                  <c:v>793.03</c:v>
                </c:pt>
                <c:pt idx="2">
                  <c:v>794.99</c:v>
                </c:pt>
                <c:pt idx="3">
                  <c:v>762.69</c:v>
                </c:pt>
                <c:pt idx="4">
                  <c:v>754.01</c:v>
                </c:pt>
              </c:numCache>
            </c:numRef>
          </c:val>
          <c:extLst>
            <c:ext xmlns:c16="http://schemas.microsoft.com/office/drawing/2014/chart" uri="{C3380CC4-5D6E-409C-BE32-E72D297353CC}">
              <c16:uniqueId val="{00000000-95C3-41F3-9C4F-3E406F7A5CD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95C3-41F3-9C4F-3E406F7A5CD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73</c:v>
                </c:pt>
                <c:pt idx="1">
                  <c:v>74.47</c:v>
                </c:pt>
                <c:pt idx="2">
                  <c:v>72.239999999999995</c:v>
                </c:pt>
                <c:pt idx="3">
                  <c:v>76.22</c:v>
                </c:pt>
                <c:pt idx="4">
                  <c:v>72.59</c:v>
                </c:pt>
              </c:numCache>
            </c:numRef>
          </c:val>
          <c:extLst>
            <c:ext xmlns:c16="http://schemas.microsoft.com/office/drawing/2014/chart" uri="{C3380CC4-5D6E-409C-BE32-E72D297353CC}">
              <c16:uniqueId val="{00000000-1D48-4ED1-A867-A93177CE4CF2}"/>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1D48-4ED1-A867-A93177CE4CF2}"/>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264.83999999999997</c:v>
                </c:pt>
                <c:pt idx="1">
                  <c:v>259.79000000000002</c:v>
                </c:pt>
                <c:pt idx="2">
                  <c:v>268.08999999999997</c:v>
                </c:pt>
                <c:pt idx="3">
                  <c:v>254.15</c:v>
                </c:pt>
                <c:pt idx="4">
                  <c:v>267.14</c:v>
                </c:pt>
              </c:numCache>
            </c:numRef>
          </c:val>
          <c:extLst>
            <c:ext xmlns:c16="http://schemas.microsoft.com/office/drawing/2014/chart" uri="{C3380CC4-5D6E-409C-BE32-E72D297353CC}">
              <c16:uniqueId val="{00000000-506D-477B-B671-2BBB8DC18BA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506D-477B-B671-2BBB8DC18BA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愛媛県　愛南町</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0"/>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A6</v>
      </c>
      <c r="X8" s="78"/>
      <c r="Y8" s="78"/>
      <c r="Z8" s="78"/>
      <c r="AA8" s="78"/>
      <c r="AB8" s="78"/>
      <c r="AC8" s="78"/>
      <c r="AD8" s="78" t="str">
        <f>データ!$M$6</f>
        <v>非設置</v>
      </c>
      <c r="AE8" s="78"/>
      <c r="AF8" s="78"/>
      <c r="AG8" s="78"/>
      <c r="AH8" s="78"/>
      <c r="AI8" s="78"/>
      <c r="AJ8" s="78"/>
      <c r="AK8" s="2"/>
      <c r="AL8" s="69">
        <f>データ!$R$6</f>
        <v>20052</v>
      </c>
      <c r="AM8" s="69"/>
      <c r="AN8" s="69"/>
      <c r="AO8" s="69"/>
      <c r="AP8" s="69"/>
      <c r="AQ8" s="69"/>
      <c r="AR8" s="69"/>
      <c r="AS8" s="69"/>
      <c r="AT8" s="37">
        <f>データ!$S$6</f>
        <v>238.99</v>
      </c>
      <c r="AU8" s="38"/>
      <c r="AV8" s="38"/>
      <c r="AW8" s="38"/>
      <c r="AX8" s="38"/>
      <c r="AY8" s="38"/>
      <c r="AZ8" s="38"/>
      <c r="BA8" s="38"/>
      <c r="BB8" s="58">
        <f>データ!$T$6</f>
        <v>83.9</v>
      </c>
      <c r="BC8" s="58"/>
      <c r="BD8" s="58"/>
      <c r="BE8" s="58"/>
      <c r="BF8" s="58"/>
      <c r="BG8" s="58"/>
      <c r="BH8" s="58"/>
      <c r="BI8" s="58"/>
      <c r="BJ8" s="3"/>
      <c r="BK8" s="3"/>
      <c r="BL8" s="71" t="s">
        <v>10</v>
      </c>
      <c r="BM8" s="72"/>
      <c r="BN8" s="73" t="s">
        <v>11</v>
      </c>
      <c r="BO8" s="73"/>
      <c r="BP8" s="73"/>
      <c r="BQ8" s="73"/>
      <c r="BR8" s="73"/>
      <c r="BS8" s="73"/>
      <c r="BT8" s="73"/>
      <c r="BU8" s="73"/>
      <c r="BV8" s="73"/>
      <c r="BW8" s="73"/>
      <c r="BX8" s="73"/>
      <c r="BY8" s="74"/>
    </row>
    <row r="9" spans="1:78" ht="18.75" customHeight="1" x14ac:dyDescent="0.15">
      <c r="A9" s="2"/>
      <c r="B9" s="48" t="s">
        <v>12</v>
      </c>
      <c r="C9" s="49"/>
      <c r="D9" s="49"/>
      <c r="E9" s="49"/>
      <c r="F9" s="49"/>
      <c r="G9" s="49"/>
      <c r="H9" s="49"/>
      <c r="I9" s="48" t="s">
        <v>13</v>
      </c>
      <c r="J9" s="49"/>
      <c r="K9" s="49"/>
      <c r="L9" s="49"/>
      <c r="M9" s="49"/>
      <c r="N9" s="49"/>
      <c r="O9" s="70"/>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59.48</v>
      </c>
      <c r="J10" s="38"/>
      <c r="K10" s="38"/>
      <c r="L10" s="38"/>
      <c r="M10" s="38"/>
      <c r="N10" s="38"/>
      <c r="O10" s="68"/>
      <c r="P10" s="58">
        <f>データ!$P$6</f>
        <v>95.47</v>
      </c>
      <c r="Q10" s="58"/>
      <c r="R10" s="58"/>
      <c r="S10" s="58"/>
      <c r="T10" s="58"/>
      <c r="U10" s="58"/>
      <c r="V10" s="58"/>
      <c r="W10" s="69">
        <f>データ!$Q$6</f>
        <v>3900</v>
      </c>
      <c r="X10" s="69"/>
      <c r="Y10" s="69"/>
      <c r="Z10" s="69"/>
      <c r="AA10" s="69"/>
      <c r="AB10" s="69"/>
      <c r="AC10" s="69"/>
      <c r="AD10" s="2"/>
      <c r="AE10" s="2"/>
      <c r="AF10" s="2"/>
      <c r="AG10" s="2"/>
      <c r="AH10" s="2"/>
      <c r="AI10" s="2"/>
      <c r="AJ10" s="2"/>
      <c r="AK10" s="2"/>
      <c r="AL10" s="69">
        <f>データ!$U$6</f>
        <v>18967</v>
      </c>
      <c r="AM10" s="69"/>
      <c r="AN10" s="69"/>
      <c r="AO10" s="69"/>
      <c r="AP10" s="69"/>
      <c r="AQ10" s="69"/>
      <c r="AR10" s="69"/>
      <c r="AS10" s="69"/>
      <c r="AT10" s="37">
        <f>データ!$V$6</f>
        <v>38.46</v>
      </c>
      <c r="AU10" s="38"/>
      <c r="AV10" s="38"/>
      <c r="AW10" s="38"/>
      <c r="AX10" s="38"/>
      <c r="AY10" s="38"/>
      <c r="AZ10" s="38"/>
      <c r="BA10" s="38"/>
      <c r="BB10" s="58">
        <f>データ!$W$6</f>
        <v>493.16</v>
      </c>
      <c r="BC10" s="58"/>
      <c r="BD10" s="58"/>
      <c r="BE10" s="58"/>
      <c r="BF10" s="58"/>
      <c r="BG10" s="58"/>
      <c r="BH10" s="58"/>
      <c r="BI10" s="58"/>
      <c r="BJ10" s="2"/>
      <c r="BK10" s="2"/>
      <c r="BL10" s="59" t="s">
        <v>21</v>
      </c>
      <c r="BM10" s="60"/>
      <c r="BN10" s="61" t="s">
        <v>22</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23</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24</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110</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2"/>
      <c r="BM67" s="43"/>
      <c r="BN67" s="43"/>
      <c r="BO67" s="43"/>
      <c r="BP67" s="43"/>
      <c r="BQ67" s="43"/>
      <c r="BR67" s="43"/>
      <c r="BS67" s="43"/>
      <c r="BT67" s="43"/>
      <c r="BU67" s="43"/>
      <c r="BV67" s="43"/>
      <c r="BW67" s="43"/>
      <c r="BX67" s="43"/>
      <c r="BY67" s="43"/>
      <c r="BZ67" s="44"/>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2"/>
      <c r="BM68" s="43"/>
      <c r="BN68" s="43"/>
      <c r="BO68" s="43"/>
      <c r="BP68" s="43"/>
      <c r="BQ68" s="43"/>
      <c r="BR68" s="43"/>
      <c r="BS68" s="43"/>
      <c r="BT68" s="43"/>
      <c r="BU68" s="43"/>
      <c r="BV68" s="43"/>
      <c r="BW68" s="43"/>
      <c r="BX68" s="43"/>
      <c r="BY68" s="43"/>
      <c r="BZ68" s="44"/>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2"/>
      <c r="BM69" s="43"/>
      <c r="BN69" s="43"/>
      <c r="BO69" s="43"/>
      <c r="BP69" s="43"/>
      <c r="BQ69" s="43"/>
      <c r="BR69" s="43"/>
      <c r="BS69" s="43"/>
      <c r="BT69" s="43"/>
      <c r="BU69" s="43"/>
      <c r="BV69" s="43"/>
      <c r="BW69" s="43"/>
      <c r="BX69" s="43"/>
      <c r="BY69" s="43"/>
      <c r="BZ69" s="44"/>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2"/>
      <c r="BM70" s="43"/>
      <c r="BN70" s="43"/>
      <c r="BO70" s="43"/>
      <c r="BP70" s="43"/>
      <c r="BQ70" s="43"/>
      <c r="BR70" s="43"/>
      <c r="BS70" s="43"/>
      <c r="BT70" s="43"/>
      <c r="BU70" s="43"/>
      <c r="BV70" s="43"/>
      <c r="BW70" s="43"/>
      <c r="BX70" s="43"/>
      <c r="BY70" s="43"/>
      <c r="BZ70" s="44"/>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2"/>
      <c r="BM71" s="43"/>
      <c r="BN71" s="43"/>
      <c r="BO71" s="43"/>
      <c r="BP71" s="43"/>
      <c r="BQ71" s="43"/>
      <c r="BR71" s="43"/>
      <c r="BS71" s="43"/>
      <c r="BT71" s="43"/>
      <c r="BU71" s="43"/>
      <c r="BV71" s="43"/>
      <c r="BW71" s="43"/>
      <c r="BX71" s="43"/>
      <c r="BY71" s="43"/>
      <c r="BZ71" s="44"/>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2"/>
      <c r="BM72" s="43"/>
      <c r="BN72" s="43"/>
      <c r="BO72" s="43"/>
      <c r="BP72" s="43"/>
      <c r="BQ72" s="43"/>
      <c r="BR72" s="43"/>
      <c r="BS72" s="43"/>
      <c r="BT72" s="43"/>
      <c r="BU72" s="43"/>
      <c r="BV72" s="43"/>
      <c r="BW72" s="43"/>
      <c r="BX72" s="43"/>
      <c r="BY72" s="43"/>
      <c r="BZ72" s="44"/>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2"/>
      <c r="BM73" s="43"/>
      <c r="BN73" s="43"/>
      <c r="BO73" s="43"/>
      <c r="BP73" s="43"/>
      <c r="BQ73" s="43"/>
      <c r="BR73" s="43"/>
      <c r="BS73" s="43"/>
      <c r="BT73" s="43"/>
      <c r="BU73" s="43"/>
      <c r="BV73" s="43"/>
      <c r="BW73" s="43"/>
      <c r="BX73" s="43"/>
      <c r="BY73" s="43"/>
      <c r="BZ73" s="44"/>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2"/>
      <c r="BM74" s="43"/>
      <c r="BN74" s="43"/>
      <c r="BO74" s="43"/>
      <c r="BP74" s="43"/>
      <c r="BQ74" s="43"/>
      <c r="BR74" s="43"/>
      <c r="BS74" s="43"/>
      <c r="BT74" s="43"/>
      <c r="BU74" s="43"/>
      <c r="BV74" s="43"/>
      <c r="BW74" s="43"/>
      <c r="BX74" s="43"/>
      <c r="BY74" s="43"/>
      <c r="BZ74" s="44"/>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2"/>
      <c r="BM75" s="43"/>
      <c r="BN75" s="43"/>
      <c r="BO75" s="43"/>
      <c r="BP75" s="43"/>
      <c r="BQ75" s="43"/>
      <c r="BR75" s="43"/>
      <c r="BS75" s="43"/>
      <c r="BT75" s="43"/>
      <c r="BU75" s="43"/>
      <c r="BV75" s="43"/>
      <c r="BW75" s="43"/>
      <c r="BX75" s="43"/>
      <c r="BY75" s="43"/>
      <c r="BZ75" s="44"/>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2"/>
      <c r="BM76" s="43"/>
      <c r="BN76" s="43"/>
      <c r="BO76" s="43"/>
      <c r="BP76" s="43"/>
      <c r="BQ76" s="43"/>
      <c r="BR76" s="43"/>
      <c r="BS76" s="43"/>
      <c r="BT76" s="43"/>
      <c r="BU76" s="43"/>
      <c r="BV76" s="43"/>
      <c r="BW76" s="43"/>
      <c r="BX76" s="43"/>
      <c r="BY76" s="43"/>
      <c r="BZ76" s="44"/>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2"/>
      <c r="BM77" s="43"/>
      <c r="BN77" s="43"/>
      <c r="BO77" s="43"/>
      <c r="BP77" s="43"/>
      <c r="BQ77" s="43"/>
      <c r="BR77" s="43"/>
      <c r="BS77" s="43"/>
      <c r="BT77" s="43"/>
      <c r="BU77" s="43"/>
      <c r="BV77" s="43"/>
      <c r="BW77" s="43"/>
      <c r="BX77" s="43"/>
      <c r="BY77" s="43"/>
      <c r="BZ77" s="44"/>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2"/>
      <c r="BM78" s="43"/>
      <c r="BN78" s="43"/>
      <c r="BO78" s="43"/>
      <c r="BP78" s="43"/>
      <c r="BQ78" s="43"/>
      <c r="BR78" s="43"/>
      <c r="BS78" s="43"/>
      <c r="BT78" s="43"/>
      <c r="BU78" s="43"/>
      <c r="BV78" s="43"/>
      <c r="BW78" s="43"/>
      <c r="BX78" s="43"/>
      <c r="BY78" s="43"/>
      <c r="BZ78" s="44"/>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2"/>
      <c r="BM79" s="43"/>
      <c r="BN79" s="43"/>
      <c r="BO79" s="43"/>
      <c r="BP79" s="43"/>
      <c r="BQ79" s="43"/>
      <c r="BR79" s="43"/>
      <c r="BS79" s="43"/>
      <c r="BT79" s="43"/>
      <c r="BU79" s="43"/>
      <c r="BV79" s="43"/>
      <c r="BW79" s="43"/>
      <c r="BX79" s="43"/>
      <c r="BY79" s="43"/>
      <c r="BZ79" s="44"/>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2"/>
      <c r="BM80" s="43"/>
      <c r="BN80" s="43"/>
      <c r="BO80" s="43"/>
      <c r="BP80" s="43"/>
      <c r="BQ80" s="43"/>
      <c r="BR80" s="43"/>
      <c r="BS80" s="43"/>
      <c r="BT80" s="43"/>
      <c r="BU80" s="43"/>
      <c r="BV80" s="43"/>
      <c r="BW80" s="43"/>
      <c r="BX80" s="43"/>
      <c r="BY80" s="43"/>
      <c r="BZ80" s="44"/>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2"/>
      <c r="BM81" s="43"/>
      <c r="BN81" s="43"/>
      <c r="BO81" s="43"/>
      <c r="BP81" s="43"/>
      <c r="BQ81" s="43"/>
      <c r="BR81" s="43"/>
      <c r="BS81" s="43"/>
      <c r="BT81" s="43"/>
      <c r="BU81" s="43"/>
      <c r="BV81" s="43"/>
      <c r="BW81" s="43"/>
      <c r="BX81" s="43"/>
      <c r="BY81" s="43"/>
      <c r="BZ81" s="44"/>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5"/>
      <c r="BM82" s="56"/>
      <c r="BN82" s="56"/>
      <c r="BO82" s="56"/>
      <c r="BP82" s="56"/>
      <c r="BQ82" s="56"/>
      <c r="BR82" s="56"/>
      <c r="BS82" s="56"/>
      <c r="BT82" s="56"/>
      <c r="BU82" s="56"/>
      <c r="BV82" s="56"/>
      <c r="BW82" s="56"/>
      <c r="BX82" s="56"/>
      <c r="BY82" s="56"/>
      <c r="BZ82" s="57"/>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NWMhITjnjAewmT/6HUTT03PPMgx1x1mGeVCeGg9iEPtMyyQdlbAN7OF5r4AeEH8l48OnBAjW7xzVcDFJrHRdqA==" saltValue="l2ND0y+dv+jyW2Y/Ht1Xc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385069</v>
      </c>
      <c r="D6" s="20">
        <f t="shared" si="3"/>
        <v>46</v>
      </c>
      <c r="E6" s="20">
        <f t="shared" si="3"/>
        <v>1</v>
      </c>
      <c r="F6" s="20">
        <f t="shared" si="3"/>
        <v>0</v>
      </c>
      <c r="G6" s="20">
        <f t="shared" si="3"/>
        <v>1</v>
      </c>
      <c r="H6" s="20" t="str">
        <f t="shared" si="3"/>
        <v>愛媛県　愛南町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59.48</v>
      </c>
      <c r="P6" s="21">
        <f t="shared" si="3"/>
        <v>95.47</v>
      </c>
      <c r="Q6" s="21">
        <f t="shared" si="3"/>
        <v>3900</v>
      </c>
      <c r="R6" s="21">
        <f t="shared" si="3"/>
        <v>20052</v>
      </c>
      <c r="S6" s="21">
        <f t="shared" si="3"/>
        <v>238.99</v>
      </c>
      <c r="T6" s="21">
        <f t="shared" si="3"/>
        <v>83.9</v>
      </c>
      <c r="U6" s="21">
        <f t="shared" si="3"/>
        <v>18967</v>
      </c>
      <c r="V6" s="21">
        <f t="shared" si="3"/>
        <v>38.46</v>
      </c>
      <c r="W6" s="21">
        <f t="shared" si="3"/>
        <v>493.16</v>
      </c>
      <c r="X6" s="22">
        <f>IF(X7="",NA(),X7)</f>
        <v>100.94</v>
      </c>
      <c r="Y6" s="22">
        <f t="shared" ref="Y6:AG6" si="4">IF(Y7="",NA(),Y7)</f>
        <v>101.25</v>
      </c>
      <c r="Z6" s="22">
        <f t="shared" si="4"/>
        <v>100.64</v>
      </c>
      <c r="AA6" s="22">
        <f t="shared" si="4"/>
        <v>103.08</v>
      </c>
      <c r="AB6" s="22">
        <f t="shared" si="4"/>
        <v>103.18</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182.61</v>
      </c>
      <c r="AU6" s="22">
        <f t="shared" ref="AU6:BC6" si="6">IF(AU7="",NA(),AU7)</f>
        <v>306.22000000000003</v>
      </c>
      <c r="AV6" s="22">
        <f t="shared" si="6"/>
        <v>306.54000000000002</v>
      </c>
      <c r="AW6" s="22">
        <f t="shared" si="6"/>
        <v>283.60000000000002</v>
      </c>
      <c r="AX6" s="22">
        <f t="shared" si="6"/>
        <v>333.72</v>
      </c>
      <c r="AY6" s="22">
        <f t="shared" si="6"/>
        <v>359.47</v>
      </c>
      <c r="AZ6" s="22">
        <f t="shared" si="6"/>
        <v>369.69</v>
      </c>
      <c r="BA6" s="22">
        <f t="shared" si="6"/>
        <v>379.08</v>
      </c>
      <c r="BB6" s="22">
        <f t="shared" si="6"/>
        <v>367.55</v>
      </c>
      <c r="BC6" s="22">
        <f t="shared" si="6"/>
        <v>378.56</v>
      </c>
      <c r="BD6" s="21" t="str">
        <f>IF(BD7="","",IF(BD7="-","【-】","【"&amp;SUBSTITUTE(TEXT(BD7,"#,##0.00"),"-","△")&amp;"】"))</f>
        <v>【261.51】</v>
      </c>
      <c r="BE6" s="22">
        <f>IF(BE7="",NA(),BE7)</f>
        <v>795.75</v>
      </c>
      <c r="BF6" s="22">
        <f t="shared" ref="BF6:BN6" si="7">IF(BF7="",NA(),BF7)</f>
        <v>793.03</v>
      </c>
      <c r="BG6" s="22">
        <f t="shared" si="7"/>
        <v>794.99</v>
      </c>
      <c r="BH6" s="22">
        <f t="shared" si="7"/>
        <v>762.69</v>
      </c>
      <c r="BI6" s="22">
        <f t="shared" si="7"/>
        <v>754.01</v>
      </c>
      <c r="BJ6" s="22">
        <f t="shared" si="7"/>
        <v>401.79</v>
      </c>
      <c r="BK6" s="22">
        <f t="shared" si="7"/>
        <v>402.99</v>
      </c>
      <c r="BL6" s="22">
        <f t="shared" si="7"/>
        <v>398.98</v>
      </c>
      <c r="BM6" s="22">
        <f t="shared" si="7"/>
        <v>418.68</v>
      </c>
      <c r="BN6" s="22">
        <f t="shared" si="7"/>
        <v>395.68</v>
      </c>
      <c r="BO6" s="21" t="str">
        <f>IF(BO7="","",IF(BO7="-","【-】","【"&amp;SUBSTITUTE(TEXT(BO7,"#,##0.00"),"-","△")&amp;"】"))</f>
        <v>【265.16】</v>
      </c>
      <c r="BP6" s="22">
        <f>IF(BP7="",NA(),BP7)</f>
        <v>73</v>
      </c>
      <c r="BQ6" s="22">
        <f t="shared" ref="BQ6:BY6" si="8">IF(BQ7="",NA(),BQ7)</f>
        <v>74.47</v>
      </c>
      <c r="BR6" s="22">
        <f t="shared" si="8"/>
        <v>72.239999999999995</v>
      </c>
      <c r="BS6" s="22">
        <f t="shared" si="8"/>
        <v>76.22</v>
      </c>
      <c r="BT6" s="22">
        <f t="shared" si="8"/>
        <v>72.59</v>
      </c>
      <c r="BU6" s="22">
        <f t="shared" si="8"/>
        <v>100.12</v>
      </c>
      <c r="BV6" s="22">
        <f t="shared" si="8"/>
        <v>98.66</v>
      </c>
      <c r="BW6" s="22">
        <f t="shared" si="8"/>
        <v>98.64</v>
      </c>
      <c r="BX6" s="22">
        <f t="shared" si="8"/>
        <v>94.78</v>
      </c>
      <c r="BY6" s="22">
        <f t="shared" si="8"/>
        <v>97.59</v>
      </c>
      <c r="BZ6" s="21" t="str">
        <f>IF(BZ7="","",IF(BZ7="-","【-】","【"&amp;SUBSTITUTE(TEXT(BZ7,"#,##0.00"),"-","△")&amp;"】"))</f>
        <v>【102.35】</v>
      </c>
      <c r="CA6" s="22">
        <f>IF(CA7="",NA(),CA7)</f>
        <v>264.83999999999997</v>
      </c>
      <c r="CB6" s="22">
        <f t="shared" ref="CB6:CJ6" si="9">IF(CB7="",NA(),CB7)</f>
        <v>259.79000000000002</v>
      </c>
      <c r="CC6" s="22">
        <f t="shared" si="9"/>
        <v>268.08999999999997</v>
      </c>
      <c r="CD6" s="22">
        <f t="shared" si="9"/>
        <v>254.15</v>
      </c>
      <c r="CE6" s="22">
        <f t="shared" si="9"/>
        <v>267.14</v>
      </c>
      <c r="CF6" s="22">
        <f t="shared" si="9"/>
        <v>174.97</v>
      </c>
      <c r="CG6" s="22">
        <f t="shared" si="9"/>
        <v>178.59</v>
      </c>
      <c r="CH6" s="22">
        <f t="shared" si="9"/>
        <v>178.92</v>
      </c>
      <c r="CI6" s="22">
        <f t="shared" si="9"/>
        <v>181.3</v>
      </c>
      <c r="CJ6" s="22">
        <f t="shared" si="9"/>
        <v>181.71</v>
      </c>
      <c r="CK6" s="21" t="str">
        <f>IF(CK7="","",IF(CK7="-","【-】","【"&amp;SUBSTITUTE(TEXT(CK7,"#,##0.00"),"-","△")&amp;"】"))</f>
        <v>【167.74】</v>
      </c>
      <c r="CL6" s="22">
        <f>IF(CL7="",NA(),CL7)</f>
        <v>64.22</v>
      </c>
      <c r="CM6" s="22">
        <f t="shared" ref="CM6:CU6" si="10">IF(CM7="",NA(),CM7)</f>
        <v>62.02</v>
      </c>
      <c r="CN6" s="22">
        <f t="shared" si="10"/>
        <v>59.68</v>
      </c>
      <c r="CO6" s="22">
        <f t="shared" si="10"/>
        <v>59.71</v>
      </c>
      <c r="CP6" s="22">
        <f t="shared" si="10"/>
        <v>57.98</v>
      </c>
      <c r="CQ6" s="22">
        <f t="shared" si="10"/>
        <v>55.63</v>
      </c>
      <c r="CR6" s="22">
        <f t="shared" si="10"/>
        <v>55.03</v>
      </c>
      <c r="CS6" s="22">
        <f t="shared" si="10"/>
        <v>55.14</v>
      </c>
      <c r="CT6" s="22">
        <f t="shared" si="10"/>
        <v>55.89</v>
      </c>
      <c r="CU6" s="22">
        <f t="shared" si="10"/>
        <v>55.72</v>
      </c>
      <c r="CV6" s="21" t="str">
        <f>IF(CV7="","",IF(CV7="-","【-】","【"&amp;SUBSTITUTE(TEXT(CV7,"#,##0.00"),"-","△")&amp;"】"))</f>
        <v>【60.29】</v>
      </c>
      <c r="CW6" s="22">
        <f>IF(CW7="",NA(),CW7)</f>
        <v>75.28</v>
      </c>
      <c r="CX6" s="22">
        <f t="shared" ref="CX6:DF6" si="11">IF(CX7="",NA(),CX7)</f>
        <v>75.39</v>
      </c>
      <c r="CY6" s="22">
        <f t="shared" si="11"/>
        <v>75.58</v>
      </c>
      <c r="CZ6" s="22">
        <f t="shared" si="11"/>
        <v>75.95</v>
      </c>
      <c r="DA6" s="22">
        <f t="shared" si="11"/>
        <v>76.11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50.32</v>
      </c>
      <c r="DI6" s="22">
        <f t="shared" ref="DI6:DQ6" si="12">IF(DI7="",NA(),DI7)</f>
        <v>52.12</v>
      </c>
      <c r="DJ6" s="22">
        <f t="shared" si="12"/>
        <v>53.71</v>
      </c>
      <c r="DK6" s="22">
        <f t="shared" si="12"/>
        <v>55.23</v>
      </c>
      <c r="DL6" s="22">
        <f t="shared" si="12"/>
        <v>56.66</v>
      </c>
      <c r="DM6" s="22">
        <f t="shared" si="12"/>
        <v>48.05</v>
      </c>
      <c r="DN6" s="22">
        <f t="shared" si="12"/>
        <v>48.87</v>
      </c>
      <c r="DO6" s="22">
        <f t="shared" si="12"/>
        <v>49.92</v>
      </c>
      <c r="DP6" s="22">
        <f t="shared" si="12"/>
        <v>50.63</v>
      </c>
      <c r="DQ6" s="22">
        <f t="shared" si="12"/>
        <v>51.29</v>
      </c>
      <c r="DR6" s="21" t="str">
        <f>IF(DR7="","",IF(DR7="-","【-】","【"&amp;SUBSTITUTE(TEXT(DR7,"#,##0.00"),"-","△")&amp;"】"))</f>
        <v>【50.88】</v>
      </c>
      <c r="DS6" s="22">
        <f>IF(DS7="",NA(),DS7)</f>
        <v>9.89</v>
      </c>
      <c r="DT6" s="22">
        <f t="shared" ref="DT6:EB6" si="13">IF(DT7="",NA(),DT7)</f>
        <v>18.45</v>
      </c>
      <c r="DU6" s="22">
        <f t="shared" si="13"/>
        <v>18.47</v>
      </c>
      <c r="DV6" s="22">
        <f t="shared" si="13"/>
        <v>29.93</v>
      </c>
      <c r="DW6" s="22">
        <f t="shared" si="13"/>
        <v>30.31</v>
      </c>
      <c r="DX6" s="22">
        <f t="shared" si="13"/>
        <v>13.39</v>
      </c>
      <c r="DY6" s="22">
        <f t="shared" si="13"/>
        <v>14.85</v>
      </c>
      <c r="DZ6" s="22">
        <f t="shared" si="13"/>
        <v>16.88</v>
      </c>
      <c r="EA6" s="22">
        <f t="shared" si="13"/>
        <v>18.28</v>
      </c>
      <c r="EB6" s="22">
        <f t="shared" si="13"/>
        <v>19.61</v>
      </c>
      <c r="EC6" s="21" t="str">
        <f>IF(EC7="","",IF(EC7="-","【-】","【"&amp;SUBSTITUTE(TEXT(EC7,"#,##0.00"),"-","△")&amp;"】"))</f>
        <v>【22.30】</v>
      </c>
      <c r="ED6" s="22">
        <f>IF(ED7="",NA(),ED7)</f>
        <v>1.73</v>
      </c>
      <c r="EE6" s="22">
        <f t="shared" ref="EE6:EM6" si="14">IF(EE7="",NA(),EE7)</f>
        <v>0.78</v>
      </c>
      <c r="EF6" s="22">
        <f t="shared" si="14"/>
        <v>0.83</v>
      </c>
      <c r="EG6" s="22">
        <f t="shared" si="14"/>
        <v>0.73</v>
      </c>
      <c r="EH6" s="22">
        <f t="shared" si="14"/>
        <v>0.38</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385069</v>
      </c>
      <c r="D7" s="24">
        <v>46</v>
      </c>
      <c r="E7" s="24">
        <v>1</v>
      </c>
      <c r="F7" s="24">
        <v>0</v>
      </c>
      <c r="G7" s="24">
        <v>1</v>
      </c>
      <c r="H7" s="24" t="s">
        <v>93</v>
      </c>
      <c r="I7" s="24" t="s">
        <v>94</v>
      </c>
      <c r="J7" s="24" t="s">
        <v>95</v>
      </c>
      <c r="K7" s="24" t="s">
        <v>96</v>
      </c>
      <c r="L7" s="24" t="s">
        <v>97</v>
      </c>
      <c r="M7" s="24" t="s">
        <v>98</v>
      </c>
      <c r="N7" s="25" t="s">
        <v>99</v>
      </c>
      <c r="O7" s="25">
        <v>59.48</v>
      </c>
      <c r="P7" s="25">
        <v>95.47</v>
      </c>
      <c r="Q7" s="25">
        <v>3900</v>
      </c>
      <c r="R7" s="25">
        <v>20052</v>
      </c>
      <c r="S7" s="25">
        <v>238.99</v>
      </c>
      <c r="T7" s="25">
        <v>83.9</v>
      </c>
      <c r="U7" s="25">
        <v>18967</v>
      </c>
      <c r="V7" s="25">
        <v>38.46</v>
      </c>
      <c r="W7" s="25">
        <v>493.16</v>
      </c>
      <c r="X7" s="25">
        <v>100.94</v>
      </c>
      <c r="Y7" s="25">
        <v>101.25</v>
      </c>
      <c r="Z7" s="25">
        <v>100.64</v>
      </c>
      <c r="AA7" s="25">
        <v>103.08</v>
      </c>
      <c r="AB7" s="25">
        <v>103.18</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182.61</v>
      </c>
      <c r="AU7" s="25">
        <v>306.22000000000003</v>
      </c>
      <c r="AV7" s="25">
        <v>306.54000000000002</v>
      </c>
      <c r="AW7" s="25">
        <v>283.60000000000002</v>
      </c>
      <c r="AX7" s="25">
        <v>333.72</v>
      </c>
      <c r="AY7" s="25">
        <v>359.47</v>
      </c>
      <c r="AZ7" s="25">
        <v>369.69</v>
      </c>
      <c r="BA7" s="25">
        <v>379.08</v>
      </c>
      <c r="BB7" s="25">
        <v>367.55</v>
      </c>
      <c r="BC7" s="25">
        <v>378.56</v>
      </c>
      <c r="BD7" s="25">
        <v>261.51</v>
      </c>
      <c r="BE7" s="25">
        <v>795.75</v>
      </c>
      <c r="BF7" s="25">
        <v>793.03</v>
      </c>
      <c r="BG7" s="25">
        <v>794.99</v>
      </c>
      <c r="BH7" s="25">
        <v>762.69</v>
      </c>
      <c r="BI7" s="25">
        <v>754.01</v>
      </c>
      <c r="BJ7" s="25">
        <v>401.79</v>
      </c>
      <c r="BK7" s="25">
        <v>402.99</v>
      </c>
      <c r="BL7" s="25">
        <v>398.98</v>
      </c>
      <c r="BM7" s="25">
        <v>418.68</v>
      </c>
      <c r="BN7" s="25">
        <v>395.68</v>
      </c>
      <c r="BO7" s="25">
        <v>265.16000000000003</v>
      </c>
      <c r="BP7" s="25">
        <v>73</v>
      </c>
      <c r="BQ7" s="25">
        <v>74.47</v>
      </c>
      <c r="BR7" s="25">
        <v>72.239999999999995</v>
      </c>
      <c r="BS7" s="25">
        <v>76.22</v>
      </c>
      <c r="BT7" s="25">
        <v>72.59</v>
      </c>
      <c r="BU7" s="25">
        <v>100.12</v>
      </c>
      <c r="BV7" s="25">
        <v>98.66</v>
      </c>
      <c r="BW7" s="25">
        <v>98.64</v>
      </c>
      <c r="BX7" s="25">
        <v>94.78</v>
      </c>
      <c r="BY7" s="25">
        <v>97.59</v>
      </c>
      <c r="BZ7" s="25">
        <v>102.35</v>
      </c>
      <c r="CA7" s="25">
        <v>264.83999999999997</v>
      </c>
      <c r="CB7" s="25">
        <v>259.79000000000002</v>
      </c>
      <c r="CC7" s="25">
        <v>268.08999999999997</v>
      </c>
      <c r="CD7" s="25">
        <v>254.15</v>
      </c>
      <c r="CE7" s="25">
        <v>267.14</v>
      </c>
      <c r="CF7" s="25">
        <v>174.97</v>
      </c>
      <c r="CG7" s="25">
        <v>178.59</v>
      </c>
      <c r="CH7" s="25">
        <v>178.92</v>
      </c>
      <c r="CI7" s="25">
        <v>181.3</v>
      </c>
      <c r="CJ7" s="25">
        <v>181.71</v>
      </c>
      <c r="CK7" s="25">
        <v>167.74</v>
      </c>
      <c r="CL7" s="25">
        <v>64.22</v>
      </c>
      <c r="CM7" s="25">
        <v>62.02</v>
      </c>
      <c r="CN7" s="25">
        <v>59.68</v>
      </c>
      <c r="CO7" s="25">
        <v>59.71</v>
      </c>
      <c r="CP7" s="25">
        <v>57.98</v>
      </c>
      <c r="CQ7" s="25">
        <v>55.63</v>
      </c>
      <c r="CR7" s="25">
        <v>55.03</v>
      </c>
      <c r="CS7" s="25">
        <v>55.14</v>
      </c>
      <c r="CT7" s="25">
        <v>55.89</v>
      </c>
      <c r="CU7" s="25">
        <v>55.72</v>
      </c>
      <c r="CV7" s="25">
        <v>60.29</v>
      </c>
      <c r="CW7" s="25">
        <v>75.28</v>
      </c>
      <c r="CX7" s="25">
        <v>75.39</v>
      </c>
      <c r="CY7" s="25">
        <v>75.58</v>
      </c>
      <c r="CZ7" s="25">
        <v>75.95</v>
      </c>
      <c r="DA7" s="25">
        <v>76.11</v>
      </c>
      <c r="DB7" s="25">
        <v>82.04</v>
      </c>
      <c r="DC7" s="25">
        <v>81.900000000000006</v>
      </c>
      <c r="DD7" s="25">
        <v>81.39</v>
      </c>
      <c r="DE7" s="25">
        <v>81.27</v>
      </c>
      <c r="DF7" s="25">
        <v>81.260000000000005</v>
      </c>
      <c r="DG7" s="25">
        <v>90.12</v>
      </c>
      <c r="DH7" s="25">
        <v>50.32</v>
      </c>
      <c r="DI7" s="25">
        <v>52.12</v>
      </c>
      <c r="DJ7" s="25">
        <v>53.71</v>
      </c>
      <c r="DK7" s="25">
        <v>55.23</v>
      </c>
      <c r="DL7" s="25">
        <v>56.66</v>
      </c>
      <c r="DM7" s="25">
        <v>48.05</v>
      </c>
      <c r="DN7" s="25">
        <v>48.87</v>
      </c>
      <c r="DO7" s="25">
        <v>49.92</v>
      </c>
      <c r="DP7" s="25">
        <v>50.63</v>
      </c>
      <c r="DQ7" s="25">
        <v>51.29</v>
      </c>
      <c r="DR7" s="25">
        <v>50.88</v>
      </c>
      <c r="DS7" s="25">
        <v>9.89</v>
      </c>
      <c r="DT7" s="25">
        <v>18.45</v>
      </c>
      <c r="DU7" s="25">
        <v>18.47</v>
      </c>
      <c r="DV7" s="25">
        <v>29.93</v>
      </c>
      <c r="DW7" s="25">
        <v>30.31</v>
      </c>
      <c r="DX7" s="25">
        <v>13.39</v>
      </c>
      <c r="DY7" s="25">
        <v>14.85</v>
      </c>
      <c r="DZ7" s="25">
        <v>16.88</v>
      </c>
      <c r="EA7" s="25">
        <v>18.28</v>
      </c>
      <c r="EB7" s="25">
        <v>19.61</v>
      </c>
      <c r="EC7" s="25">
        <v>22.3</v>
      </c>
      <c r="ED7" s="25">
        <v>1.73</v>
      </c>
      <c r="EE7" s="25">
        <v>0.78</v>
      </c>
      <c r="EF7" s="25">
        <v>0.83</v>
      </c>
      <c r="EG7" s="25">
        <v>0.73</v>
      </c>
      <c r="EH7" s="25">
        <v>0.38</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愛南町</cp:lastModifiedBy>
  <cp:lastPrinted>2023-01-12T07:09:55Z</cp:lastPrinted>
  <dcterms:created xsi:type="dcterms:W3CDTF">2022-12-01T01:04:40Z</dcterms:created>
  <dcterms:modified xsi:type="dcterms:W3CDTF">2023-02-13T02:39:55Z</dcterms:modified>
  <cp:category/>
</cp:coreProperties>
</file>