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j7l0/dKZKPoUeH/6PoK2QNptwApwxkk8iY7w8cHyHd3NxuSdDg2cmZk7Q5cVhtW8HFpyFAOReT4eTjAIlywNQ==" workbookSaltValue="rPJLETMvZg5YaewVKeAuug==" workbookSpinCount="100000" lockStructure="1"/>
  <bookViews>
    <workbookView xWindow="10230" yWindow="-15" windowWidth="10275" windowHeight="766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<sst xmlns="http://schemas.openxmlformats.org/spreadsheetml/2006/main" count="232" uniqueCount="120">
  <si>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</si>
  <si>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</si>
  <si>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</si>
  <si>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</si>
  <si>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</si>
  <si>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</si>
  <si>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</si>
  <si>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</si>
  <si>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</si>
  <si>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</si>
  <si>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</si>
  <si>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</si>
  <si>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</si>
  <si>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</si>
  <si>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</si>
  <si>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</si>
  <si>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</si>
  <si>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</si>
  <si>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</si>
  <si>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</si>
  <si>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</si>
  <si>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</si>
  <si>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</si>
  <si>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</si>
  <si>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</si>
  <si>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</si>
  <si>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</si>
  <si>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</si>
  <si>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</si>
  <si>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</si>
  <si>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</si>
  <si>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</si>
  <si>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</si>
  <si>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</si>
  <si>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</si>
  <si>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</si>
  <si>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</si>
  <si>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</si>
  <si>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</si>
  <si>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</si>
  <si>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</si>
  <si>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</si>
  <si>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</si>
  <si>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</si>
  <si>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</si>
  <si>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</si>
  <si>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</si>
  <si>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</si>
  <si>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</si>
  <si>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</si>
  <si>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</si>
  <si>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</si>
  <si>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</si>
  <si>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</si>
  <si>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</si>
  <si>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</si>
  <si>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</si>
  <si>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</si>
  <si>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</si>
  <si>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</si>
  <si>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</si>
  <si>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</si>
  <si>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</si>
  <si>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</si>
  <si>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</si>
  <si>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</si>
  <si>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</si>
  <si>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</si>
  <si>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</si>
  <si>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</si>
  <si>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</si>
  <si>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</si>
  <si>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</si>
  <si>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</si>
  <si>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</si>
  <si>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</si>
  <si>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</si>
  <si>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</si>
  <si>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</si>
  <si>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</si>
  <si>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</si>
  <si>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</si>
  <si>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</si>
  <si>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</si>
  <si>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</si>
  <si>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</si>
  <si>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</si>
  <si>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</si>
  <si>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</si>
  <si>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</si>
  <si>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</si>
  <si>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</si>
  <si>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</si>
  <si>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</si>
  <si>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</si>
  <si>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</si>
  <si>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</si>
  <si>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</si>
  <si>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</si>
  <si>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</si>
  <si>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</si>
  <si>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</si>
  <si>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</si>
  <si>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</si>
  <si>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</si>
  <si>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愛南町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</si>
  <si>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</si>
  <si>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</si>
  <si>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</si>
  <si>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</si>
  <si>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</si>
  <si>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</si>
  <si>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</si>
  <si>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</si>
  <si>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</si>
  <si>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</si>
  <si>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</si>
  <si>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1.経営の健全化・効率性について分析した結果、本町では、料金回収率、企業債残高対給水収益及び有収率の数値の改善が必要である。そのため、平成28年4月に料金改定(改定率13.2％)を実施し、料金回収率、企業債残高対給水収益の改善に努めた。また、有収率の改善に向けて、近年、漏水調査を民間委託することで徐々にではあるが、有収率の向上に繋がっている。今後においては、管路更新により多く投資する計画であり、更なる有収率の向上が見込まれる。
　2.老朽化の状況について分析した結果、現状は類似団体より管路経年化率が年々増加傾向であり、長期計画において、管路更新を重要施策と位置付け、投資を増加させる計画である。</t>
    <rPh sb="237" eb="239">
      <t>ゲンジョウ</t>
    </rPh>
    <rPh sb="240" eb="242">
      <t>ルイジ</t>
    </rPh>
    <rPh sb="242" eb="244">
      <t>ダンタイ</t>
    </rPh>
    <phoneticPr fontId="16"/>
  </si>
  <si>
    <t>　本町では平成29年度において経営の一元化を図るべく、簡易水道事業を統合し、統合後、上水道事業初の決算となった。 
　経営の状況については、①経常収支比率が100％超で推移している状況であり、②累積欠損比率についても、累積欠損金が無いことから、現在のところ健全な水準である。⑤料金回収率は、平成28年度に料金改定を実施したことにより改善されたものの、100％を下回っている状況であり、H29においては簡易水道の統合による経常費用の増等に伴い、⑥給水原価が前年度から約48円の増となったことと相まって、過去5年間の中でも低い水準となっている。これは、水道料金収入以外の収入で賄われていることを意味することであるため、水道施設の合理化とダウンサイジングによる経費の縮小と並行して、今後も水道料金の見直しを計画的に進めていく方向である。
　③流動比率は、簡易水道統合による事業費及び企業債償還元利金の増等により前年度比146％減と大きく変化したものの、100％を超えている水準であるため、支払能力には問題ないと分析している。
　④企業債残高対給水収益比率は、類似団体よりも高い数値で推移している。H29には旧簡易水道事業に係る企業債残高が加算されたこともあり類似団体平均値の約2倍となったが、今後においては企業債の充当率抑制と投資規模の適正化に努める。
　本町の特色として、山間部及び海岸部に集落が点在するため、給水人口に対しては水道管の延長が長く、水道施設も多いため、給水原価は、類似団体より高い水準で推移している。また、⑧有収率は、類似団体より低い水準で推移している。これは海岸部等の低地に対して、配水池からの高低差が大きく、高圧給水となっているため、漏水量の増加に繋がっていると分析する。
　⑦施設利用率については、H29には経営変更認可申請（第2次拡張）により施設規模を見直し、また、簡易水道統合による配水量の増が伴ったことが要因となり、類似団体平均を上回った。</t>
    <rPh sb="1" eb="3">
      <t>ホンチョウ</t>
    </rPh>
    <rPh sb="5" eb="7">
      <t>ヘイセイ</t>
    </rPh>
    <rPh sb="9" eb="11">
      <t>ネンド</t>
    </rPh>
    <rPh sb="15" eb="17">
      <t>ケイエイ</t>
    </rPh>
    <rPh sb="18" eb="21">
      <t>イチゲンカ</t>
    </rPh>
    <rPh sb="22" eb="23">
      <t>ハカ</t>
    </rPh>
    <rPh sb="27" eb="29">
      <t>カンイ</t>
    </rPh>
    <rPh sb="29" eb="31">
      <t>スイドウ</t>
    </rPh>
    <rPh sb="31" eb="33">
      <t>ジギョウ</t>
    </rPh>
    <rPh sb="34" eb="36">
      <t>トウゴウ</t>
    </rPh>
    <rPh sb="38" eb="40">
      <t>トウゴウ</t>
    </rPh>
    <rPh sb="40" eb="41">
      <t>ゴ</t>
    </rPh>
    <rPh sb="42" eb="45">
      <t>ジョウスイドウ</t>
    </rPh>
    <rPh sb="45" eb="47">
      <t>ジギョウ</t>
    </rPh>
    <rPh sb="47" eb="48">
      <t>ハツ</t>
    </rPh>
    <rPh sb="49" eb="51">
      <t>ケッサン</t>
    </rPh>
    <rPh sb="59" eb="61">
      <t>ケイエイ</t>
    </rPh>
    <rPh sb="62" eb="64">
      <t>ジョウキョウ</t>
    </rPh>
    <rPh sb="71" eb="73">
      <t>ケイジョウ</t>
    </rPh>
    <rPh sb="73" eb="75">
      <t>シュウシ</t>
    </rPh>
    <rPh sb="75" eb="77">
      <t>ヒリツ</t>
    </rPh>
    <rPh sb="82" eb="83">
      <t>コ</t>
    </rPh>
    <rPh sb="84" eb="86">
      <t>スイイ</t>
    </rPh>
    <rPh sb="90" eb="92">
      <t>ジョウキョウ</t>
    </rPh>
    <rPh sb="97" eb="99">
      <t>ルイセキ</t>
    </rPh>
    <rPh sb="99" eb="101">
      <t>ケッソン</t>
    </rPh>
    <rPh sb="101" eb="103">
      <t>ヒリツ</t>
    </rPh>
    <rPh sb="109" eb="111">
      <t>ルイセキ</t>
    </rPh>
    <rPh sb="111" eb="113">
      <t>ケッソン</t>
    </rPh>
    <rPh sb="113" eb="114">
      <t>キン</t>
    </rPh>
    <rPh sb="115" eb="116">
      <t>ナ</t>
    </rPh>
    <rPh sb="122" eb="124">
      <t>ゲンザイ</t>
    </rPh>
    <rPh sb="128" eb="130">
      <t>ケンゼン</t>
    </rPh>
    <rPh sb="131" eb="133">
      <t>スイジュン</t>
    </rPh>
    <rPh sb="138" eb="140">
      <t>リョウキン</t>
    </rPh>
    <rPh sb="140" eb="142">
      <t>カイシュウ</t>
    </rPh>
    <rPh sb="142" eb="143">
      <t>リツ</t>
    </rPh>
    <rPh sb="145" eb="147">
      <t>ヘイセイ</t>
    </rPh>
    <rPh sb="149" eb="151">
      <t>ネンド</t>
    </rPh>
    <rPh sb="152" eb="154">
      <t>リョウキン</t>
    </rPh>
    <rPh sb="154" eb="156">
      <t>カイテイ</t>
    </rPh>
    <rPh sb="157" eb="159">
      <t>ジッシ</t>
    </rPh>
    <rPh sb="166" eb="168">
      <t>カイゼン</t>
    </rPh>
    <rPh sb="180" eb="182">
      <t>シタマワ</t>
    </rPh>
    <rPh sb="186" eb="188">
      <t>ジョウキョウ</t>
    </rPh>
    <rPh sb="200" eb="202">
      <t>カンイ</t>
    </rPh>
    <rPh sb="202" eb="204">
      <t>スイドウ</t>
    </rPh>
    <rPh sb="205" eb="207">
      <t>トウゴウ</t>
    </rPh>
    <rPh sb="210" eb="212">
      <t>ケイジョウ</t>
    </rPh>
    <rPh sb="212" eb="214">
      <t>ヒヨウ</t>
    </rPh>
    <rPh sb="215" eb="216">
      <t>ゾウ</t>
    </rPh>
    <rPh sb="216" eb="217">
      <t>ナド</t>
    </rPh>
    <rPh sb="218" eb="219">
      <t>トモナ</t>
    </rPh>
    <rPh sb="222" eb="224">
      <t>キュウスイ</t>
    </rPh>
    <rPh sb="224" eb="226">
      <t>ゲンカ</t>
    </rPh>
    <rPh sb="232" eb="233">
      <t>ヤク</t>
    </rPh>
    <rPh sb="235" eb="236">
      <t>エン</t>
    </rPh>
    <rPh sb="237" eb="238">
      <t>ゾウ</t>
    </rPh>
    <rPh sb="245" eb="246">
      <t>アイ</t>
    </rPh>
    <rPh sb="250" eb="252">
      <t>カコ</t>
    </rPh>
    <rPh sb="253" eb="255">
      <t>ネンカン</t>
    </rPh>
    <rPh sb="256" eb="257">
      <t>ナカ</t>
    </rPh>
    <rPh sb="259" eb="260">
      <t>ヒク</t>
    </rPh>
    <rPh sb="261" eb="263">
      <t>スイジュン</t>
    </rPh>
    <rPh sb="274" eb="276">
      <t>スイドウ</t>
    </rPh>
    <rPh sb="276" eb="278">
      <t>リョウキン</t>
    </rPh>
    <rPh sb="278" eb="280">
      <t>シュウニュウ</t>
    </rPh>
    <rPh sb="280" eb="282">
      <t>イガイ</t>
    </rPh>
    <rPh sb="283" eb="285">
      <t>シュウニュウ</t>
    </rPh>
    <rPh sb="286" eb="287">
      <t>マカナ</t>
    </rPh>
    <rPh sb="295" eb="297">
      <t>イミ</t>
    </rPh>
    <rPh sb="307" eb="309">
      <t>スイドウ</t>
    </rPh>
    <rPh sb="309" eb="311">
      <t>シセツ</t>
    </rPh>
    <rPh sb="312" eb="315">
      <t>ゴウリカ</t>
    </rPh>
    <rPh sb="327" eb="329">
      <t>ケイヒ</t>
    </rPh>
    <rPh sb="330" eb="332">
      <t>シュクショウ</t>
    </rPh>
    <rPh sb="333" eb="335">
      <t>ヘイコウ</t>
    </rPh>
    <rPh sb="338" eb="340">
      <t>コンゴ</t>
    </rPh>
    <rPh sb="341" eb="343">
      <t>スイドウ</t>
    </rPh>
    <rPh sb="343" eb="345">
      <t>リョウキン</t>
    </rPh>
    <rPh sb="346" eb="348">
      <t>ミナオ</t>
    </rPh>
    <rPh sb="350" eb="353">
      <t>ケイカクテキ</t>
    </rPh>
    <rPh sb="354" eb="355">
      <t>スス</t>
    </rPh>
    <rPh sb="359" eb="361">
      <t>ホウコウ</t>
    </rPh>
    <rPh sb="368" eb="370">
      <t>リュウドウ</t>
    </rPh>
    <rPh sb="370" eb="372">
      <t>ヒリツ</t>
    </rPh>
    <rPh sb="374" eb="376">
      <t>カンイ</t>
    </rPh>
    <rPh sb="376" eb="378">
      <t>スイドウ</t>
    </rPh>
    <rPh sb="378" eb="380">
      <t>トウゴウ</t>
    </rPh>
    <rPh sb="383" eb="386">
      <t>ジギョウヒ</t>
    </rPh>
    <rPh sb="386" eb="387">
      <t>オヨ</t>
    </rPh>
    <rPh sb="388" eb="390">
      <t>キギョウ</t>
    </rPh>
    <rPh sb="390" eb="391">
      <t>サイ</t>
    </rPh>
    <rPh sb="391" eb="393">
      <t>ショウカン</t>
    </rPh>
    <rPh sb="393" eb="395">
      <t>ガンリ</t>
    </rPh>
    <rPh sb="395" eb="396">
      <t>キン</t>
    </rPh>
    <rPh sb="397" eb="398">
      <t>ゾウ</t>
    </rPh>
    <rPh sb="398" eb="399">
      <t>トウ</t>
    </rPh>
    <rPh sb="402" eb="404">
      <t>ゼンネン</t>
    </rPh>
    <rPh sb="404" eb="405">
      <t>ド</t>
    </rPh>
    <rPh sb="405" eb="406">
      <t>ヒ</t>
    </rPh>
    <rPh sb="410" eb="411">
      <t>ゲン</t>
    </rPh>
    <rPh sb="412" eb="413">
      <t>オオ</t>
    </rPh>
    <rPh sb="415" eb="417">
      <t>ヘンカ</t>
    </rPh>
    <rPh sb="433" eb="435">
      <t>スイジュン</t>
    </rPh>
    <rPh sb="452" eb="454">
      <t>ブンセキ</t>
    </rPh>
    <rPh sb="462" eb="464">
      <t>キギョウ</t>
    </rPh>
    <rPh sb="464" eb="465">
      <t>サイ</t>
    </rPh>
    <rPh sb="465" eb="467">
      <t>ザンダカ</t>
    </rPh>
    <rPh sb="467" eb="468">
      <t>タイ</t>
    </rPh>
    <rPh sb="468" eb="470">
      <t>キュウスイ</t>
    </rPh>
    <rPh sb="470" eb="472">
      <t>シュウエキ</t>
    </rPh>
    <rPh sb="472" eb="474">
      <t>ヒリツ</t>
    </rPh>
    <rPh sb="476" eb="478">
      <t>ルイジ</t>
    </rPh>
    <rPh sb="478" eb="480">
      <t>ダンタイ</t>
    </rPh>
    <rPh sb="483" eb="484">
      <t>タカ</t>
    </rPh>
    <rPh sb="485" eb="487">
      <t>スウチ</t>
    </rPh>
    <rPh sb="488" eb="490">
      <t>スイイ</t>
    </rPh>
    <rPh sb="500" eb="501">
      <t>キュウ</t>
    </rPh>
    <rPh sb="501" eb="503">
      <t>カンイ</t>
    </rPh>
    <rPh sb="503" eb="505">
      <t>スイドウ</t>
    </rPh>
    <rPh sb="505" eb="507">
      <t>ジギョウ</t>
    </rPh>
    <rPh sb="508" eb="509">
      <t>カカ</t>
    </rPh>
    <rPh sb="510" eb="512">
      <t>キギョウ</t>
    </rPh>
    <rPh sb="512" eb="513">
      <t>サイ</t>
    </rPh>
    <rPh sb="513" eb="515">
      <t>ザンダカ</t>
    </rPh>
    <rPh sb="516" eb="518">
      <t>カサン</t>
    </rPh>
    <rPh sb="526" eb="528">
      <t>ルイジ</t>
    </rPh>
    <rPh sb="528" eb="530">
      <t>ダンタイ</t>
    </rPh>
    <rPh sb="530" eb="533">
      <t>ヘイキンチ</t>
    </rPh>
    <rPh sb="534" eb="535">
      <t>ヤク</t>
    </rPh>
    <rPh sb="536" eb="537">
      <t>バイ</t>
    </rPh>
    <rPh sb="543" eb="545">
      <t>コンゴ</t>
    </rPh>
    <rPh sb="550" eb="552">
      <t>キギョウ</t>
    </rPh>
    <rPh sb="552" eb="553">
      <t>サイ</t>
    </rPh>
    <rPh sb="554" eb="556">
      <t>ジュウトウ</t>
    </rPh>
    <rPh sb="556" eb="557">
      <t>リツ</t>
    </rPh>
    <rPh sb="557" eb="559">
      <t>ヨクセイ</t>
    </rPh>
    <rPh sb="560" eb="562">
      <t>トウシ</t>
    </rPh>
    <rPh sb="562" eb="564">
      <t>キボ</t>
    </rPh>
    <rPh sb="565" eb="568">
      <t>テキセイカ</t>
    </rPh>
    <rPh sb="569" eb="570">
      <t>ツト</t>
    </rPh>
    <rPh sb="603" eb="605">
      <t>キュウスイ</t>
    </rPh>
    <rPh sb="605" eb="607">
      <t>ジンコウ</t>
    </rPh>
    <rPh sb="608" eb="609">
      <t>タイ</t>
    </rPh>
    <rPh sb="612" eb="615">
      <t>スイドウカン</t>
    </rPh>
    <rPh sb="616" eb="618">
      <t>エンチョウ</t>
    </rPh>
    <rPh sb="619" eb="620">
      <t>ナガ</t>
    </rPh>
    <rPh sb="622" eb="624">
      <t>スイドウ</t>
    </rPh>
    <rPh sb="624" eb="626">
      <t>シセツ</t>
    </rPh>
    <rPh sb="627" eb="628">
      <t>オオ</t>
    </rPh>
    <rPh sb="632" eb="634">
      <t>キュウスイ</t>
    </rPh>
    <rPh sb="634" eb="636">
      <t>ゲンカ</t>
    </rPh>
    <rPh sb="644" eb="645">
      <t>タカ</t>
    </rPh>
    <rPh sb="646" eb="648">
      <t>スイジュン</t>
    </rPh>
    <rPh sb="649" eb="651">
      <t>スイイ</t>
    </rPh>
    <rPh sb="660" eb="663">
      <t>ユウシュウリツ</t>
    </rPh>
    <rPh sb="665" eb="667">
      <t>ルイジ</t>
    </rPh>
    <rPh sb="667" eb="669">
      <t>ダンタイ</t>
    </rPh>
    <rPh sb="676" eb="678">
      <t>スイイ</t>
    </rPh>
    <rPh sb="686" eb="688">
      <t>カイガン</t>
    </rPh>
    <rPh sb="688" eb="689">
      <t>ブ</t>
    </rPh>
    <rPh sb="689" eb="690">
      <t>トウ</t>
    </rPh>
    <rPh sb="691" eb="693">
      <t>テイチ</t>
    </rPh>
    <rPh sb="694" eb="695">
      <t>タイ</t>
    </rPh>
    <rPh sb="698" eb="701">
      <t>ハイスイチ</t>
    </rPh>
    <rPh sb="704" eb="707">
      <t>コウテイサ</t>
    </rPh>
    <rPh sb="708" eb="709">
      <t>オオ</t>
    </rPh>
    <rPh sb="712" eb="714">
      <t>コウアツ</t>
    </rPh>
    <rPh sb="714" eb="716">
      <t>キュウスイ</t>
    </rPh>
    <rPh sb="725" eb="727">
      <t>ロウスイ</t>
    </rPh>
    <rPh sb="727" eb="728">
      <t>リョウ</t>
    </rPh>
    <rPh sb="729" eb="731">
      <t>ゾウカ</t>
    </rPh>
    <rPh sb="732" eb="733">
      <t>ツナ</t>
    </rPh>
    <rPh sb="739" eb="741">
      <t>ブンセキ</t>
    </rPh>
    <rPh sb="747" eb="749">
      <t>シセツ</t>
    </rPh>
    <rPh sb="749" eb="752">
      <t>リヨウリツ</t>
    </rPh>
    <rPh sb="763" eb="765">
      <t>ケイエイ</t>
    </rPh>
    <rPh sb="765" eb="767">
      <t>ヘンコウ</t>
    </rPh>
    <rPh sb="767" eb="769">
      <t>ニンカ</t>
    </rPh>
    <rPh sb="769" eb="771">
      <t>シンセイ</t>
    </rPh>
    <rPh sb="772" eb="773">
      <t>ダイ</t>
    </rPh>
    <rPh sb="774" eb="775">
      <t>ジ</t>
    </rPh>
    <rPh sb="775" eb="777">
      <t>カクチョウ</t>
    </rPh>
    <rPh sb="781" eb="783">
      <t>シセツ</t>
    </rPh>
    <rPh sb="783" eb="785">
      <t>キボ</t>
    </rPh>
    <rPh sb="786" eb="788">
      <t>ミナオ</t>
    </rPh>
    <rPh sb="793" eb="795">
      <t>カンイ</t>
    </rPh>
    <rPh sb="795" eb="797">
      <t>スイドウ</t>
    </rPh>
    <rPh sb="797" eb="799">
      <t>トウゴウ</t>
    </rPh>
    <rPh sb="802" eb="804">
      <t>ハイスイ</t>
    </rPh>
    <rPh sb="804" eb="805">
      <t>リョウ</t>
    </rPh>
    <rPh sb="806" eb="807">
      <t>ゾウ</t>
    </rPh>
    <rPh sb="808" eb="809">
      <t>トモナ</t>
    </rPh>
    <rPh sb="814" eb="816">
      <t>ヨウイン</t>
    </rPh>
    <rPh sb="820" eb="822">
      <t>ルイジ</t>
    </rPh>
    <rPh sb="822" eb="824">
      <t>ダンタイ</t>
    </rPh>
    <rPh sb="824" eb="826">
      <t>ヘイキン</t>
    </rPh>
    <rPh sb="827" eb="829">
      <t>ウワマワ</t>
    </rPh>
    <phoneticPr fontId="4"/>
  </si>
  <si>
    <t>　①有形固定資産減価償却率は、近年類似団体並で推移していたが、簡易水道事業の統合に伴い、類似団体平均値を上回った。
　②管路経年化率は、現在のところ類似団体より低い数値で推移しているが、近年においては、増加傾向にあり、今後も増加するものと分析している。これは、昭和40年代後半から昭和50年代前半にかけて水道整備が急速に進んだことから、耐用年数(40年)が到来する管路が集中するためである。
　③管路更新率は、類似団体より高い数値で推移している。平成29年度は1.73％と類似団体を大幅に上回る結果となった。</t>
    <rPh sb="15" eb="17">
      <t>キンネン</t>
    </rPh>
    <rPh sb="21" eb="22">
      <t>ナミ</t>
    </rPh>
    <rPh sb="23" eb="25">
      <t>スイイ</t>
    </rPh>
    <rPh sb="31" eb="33">
      <t>カンイ</t>
    </rPh>
    <rPh sb="33" eb="35">
      <t>スイドウ</t>
    </rPh>
    <rPh sb="35" eb="37">
      <t>ジギョウ</t>
    </rPh>
    <rPh sb="38" eb="40">
      <t>トウゴウ</t>
    </rPh>
    <rPh sb="41" eb="42">
      <t>トモナ</t>
    </rPh>
    <rPh sb="44" eb="46">
      <t>ルイジ</t>
    </rPh>
    <rPh sb="46" eb="48">
      <t>ダンタイ</t>
    </rPh>
    <rPh sb="48" eb="51">
      <t>ヘイキンチ</t>
    </rPh>
    <rPh sb="52" eb="54">
      <t>ウワマワ</t>
    </rPh>
    <rPh sb="236" eb="238">
      <t>ルイジ</t>
    </rPh>
    <rPh sb="238" eb="240">
      <t>ダンタイ</t>
    </rPh>
    <rPh sb="241" eb="243">
      <t>オオハバ</t>
    </rPh>
    <rPh sb="244" eb="245">
      <t>ウエ</t>
    </rPh>
    <rPh sb="247" eb="249">
      <t>ケッカ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</si>
</sst>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9"/>
      <name val="ＭＳ ゴシック"/>
      <family val="3"/>
      <charset val="128"/>
    </font>
    <font>
      <sz val="10"/>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9" fillId="0" borderId="9"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1.5</c:v>
                </c:pt>
                <c:pt idx="1">
                  <c:v>0.98</c:v>
                </c:pt>
                <c:pt idx="2">
                  <c:v>0.62</c:v>
                </c:pt>
                <c:pt idx="3">
                  <c:v>1.47</c:v>
                </c:pt>
                <c:pt idx="4">
                  <c:v>1.73</c:v>
                </c:pt>
              </c:numCache>
            </c:numRef>
          </c:val>
          <c:extLst xmlns:c16r2="http://schemas.microsoft.com/office/drawing/2015/06/chart">
            <c:ext xmlns:c16="http://schemas.microsoft.com/office/drawing/2014/chart" uri="{C3380CC4-5D6E-409C-BE32-E72D297353CC}">
              <c16:uniqueId val="{00000000-0676-42B4-96E9-6D3E2C67F34E}"/>
            </c:ext>
          </c:extLst>
        </c:ser>
        <c:dLbls>
          <c:showLegendKey val="0"/>
          <c:showVal val="0"/>
          <c:showCatName val="0"/>
          <c:showSerName val="0"/>
          <c:showPercent val="0"/>
          <c:showBubbleSize val="0"/>
        </c:dLbls>
        <c:gapWidth val="150"/>
        <c:axId val="175695744"/>
        <c:axId val="17596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0676-42B4-96E9-6D3E2C67F34E}"/>
            </c:ext>
          </c:extLst>
        </c:ser>
        <c:dLbls>
          <c:showLegendKey val="0"/>
          <c:showVal val="0"/>
          <c:showCatName val="0"/>
          <c:showSerName val="0"/>
          <c:showPercent val="0"/>
          <c:showBubbleSize val="0"/>
        </c:dLbls>
        <c:marker val="1"/>
        <c:smooth val="0"/>
        <c:axId val="175695744"/>
        <c:axId val="175968256"/>
      </c:lineChart>
      <c:dateAx>
        <c:axId val="175695744"/>
        <c:scaling>
          <c:orientation val="minMax"/>
        </c:scaling>
        <c:delete val="1"/>
        <c:axPos val="b"/>
        <c:numFmt formatCode="ge" sourceLinked="1"/>
        <c:majorTickMark val="none"/>
        <c:minorTickMark val="none"/>
        <c:tickLblPos val="none"/>
        <c:crossAx val="175968256"/>
        <c:crosses val="autoZero"/>
        <c:auto val="1"/>
        <c:lblOffset val="100"/>
        <c:baseTimeUnit val="years"/>
      </c:dateAx>
      <c:valAx>
        <c:axId val="17596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69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55.6</c:v>
                </c:pt>
                <c:pt idx="1">
                  <c:v>52.87</c:v>
                </c:pt>
                <c:pt idx="2">
                  <c:v>51.37</c:v>
                </c:pt>
                <c:pt idx="3">
                  <c:v>50.6</c:v>
                </c:pt>
                <c:pt idx="4">
                  <c:v>64.22</c:v>
                </c:pt>
              </c:numCache>
            </c:numRef>
          </c:val>
          <c:extLst xmlns:c16r2="http://schemas.microsoft.com/office/drawing/2015/06/chart">
            <c:ext xmlns:c16="http://schemas.microsoft.com/office/drawing/2014/chart" uri="{C3380CC4-5D6E-409C-BE32-E72D297353CC}">
              <c16:uniqueId val="{00000000-1BA0-49F9-8038-ADCE61A7B4AC}"/>
            </c:ext>
          </c:extLst>
        </c:ser>
        <c:dLbls>
          <c:showLegendKey val="0"/>
          <c:showVal val="0"/>
          <c:showCatName val="0"/>
          <c:showSerName val="0"/>
          <c:showPercent val="0"/>
          <c:showBubbleSize val="0"/>
        </c:dLbls>
        <c:gapWidth val="150"/>
        <c:axId val="179722112"/>
        <c:axId val="17973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1BA0-49F9-8038-ADCE61A7B4AC}"/>
            </c:ext>
          </c:extLst>
        </c:ser>
        <c:dLbls>
          <c:showLegendKey val="0"/>
          <c:showVal val="0"/>
          <c:showCatName val="0"/>
          <c:showSerName val="0"/>
          <c:showPercent val="0"/>
          <c:showBubbleSize val="0"/>
        </c:dLbls>
        <c:marker val="1"/>
        <c:smooth val="0"/>
        <c:axId val="179722112"/>
        <c:axId val="179732480"/>
      </c:lineChart>
      <c:dateAx>
        <c:axId val="179722112"/>
        <c:scaling>
          <c:orientation val="minMax"/>
        </c:scaling>
        <c:delete val="1"/>
        <c:axPos val="b"/>
        <c:numFmt formatCode="ge" sourceLinked="1"/>
        <c:majorTickMark val="none"/>
        <c:minorTickMark val="none"/>
        <c:tickLblPos val="none"/>
        <c:crossAx val="179732480"/>
        <c:crosses val="autoZero"/>
        <c:auto val="1"/>
        <c:lblOffset val="100"/>
        <c:baseTimeUnit val="years"/>
      </c:dateAx>
      <c:valAx>
        <c:axId val="17973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72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73.2</c:v>
                </c:pt>
                <c:pt idx="1">
                  <c:v>74.08</c:v>
                </c:pt>
                <c:pt idx="2">
                  <c:v>74.19</c:v>
                </c:pt>
                <c:pt idx="3">
                  <c:v>74.099999999999994</c:v>
                </c:pt>
                <c:pt idx="4">
                  <c:v>75.28</c:v>
                </c:pt>
              </c:numCache>
            </c:numRef>
          </c:val>
          <c:extLst xmlns:c16r2="http://schemas.microsoft.com/office/drawing/2015/06/chart">
            <c:ext xmlns:c16="http://schemas.microsoft.com/office/drawing/2014/chart" uri="{C3380CC4-5D6E-409C-BE32-E72D297353CC}">
              <c16:uniqueId val="{00000000-DACC-434D-B214-4163C8071CDD}"/>
            </c:ext>
          </c:extLst>
        </c:ser>
        <c:dLbls>
          <c:showLegendKey val="0"/>
          <c:showVal val="0"/>
          <c:showCatName val="0"/>
          <c:showSerName val="0"/>
          <c:showPercent val="0"/>
          <c:showBubbleSize val="0"/>
        </c:dLbls>
        <c:gapWidth val="150"/>
        <c:axId val="179763456"/>
        <c:axId val="17976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DACC-434D-B214-4163C8071CDD}"/>
            </c:ext>
          </c:extLst>
        </c:ser>
        <c:dLbls>
          <c:showLegendKey val="0"/>
          <c:showVal val="0"/>
          <c:showCatName val="0"/>
          <c:showSerName val="0"/>
          <c:showPercent val="0"/>
          <c:showBubbleSize val="0"/>
        </c:dLbls>
        <c:marker val="1"/>
        <c:smooth val="0"/>
        <c:axId val="179763456"/>
        <c:axId val="179765632"/>
      </c:lineChart>
      <c:dateAx>
        <c:axId val="179763456"/>
        <c:scaling>
          <c:orientation val="minMax"/>
        </c:scaling>
        <c:delete val="1"/>
        <c:axPos val="b"/>
        <c:numFmt formatCode="ge" sourceLinked="1"/>
        <c:majorTickMark val="none"/>
        <c:minorTickMark val="none"/>
        <c:tickLblPos val="none"/>
        <c:crossAx val="179765632"/>
        <c:crosses val="autoZero"/>
        <c:auto val="1"/>
        <c:lblOffset val="100"/>
        <c:baseTimeUnit val="years"/>
      </c:dateAx>
      <c:valAx>
        <c:axId val="17976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76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101.98</c:v>
                </c:pt>
                <c:pt idx="1">
                  <c:v>100.46</c:v>
                </c:pt>
                <c:pt idx="2">
                  <c:v>101.52</c:v>
                </c:pt>
                <c:pt idx="3">
                  <c:v>101.81</c:v>
                </c:pt>
                <c:pt idx="4">
                  <c:v>100.94</c:v>
                </c:pt>
              </c:numCache>
            </c:numRef>
          </c:val>
          <c:extLst xmlns:c16r2="http://schemas.microsoft.com/office/drawing/2015/06/chart">
            <c:ext xmlns:c16="http://schemas.microsoft.com/office/drawing/2014/chart" uri="{C3380CC4-5D6E-409C-BE32-E72D297353CC}">
              <c16:uniqueId val="{00000000-CBF2-40E2-8DB9-605F0D78D67A}"/>
            </c:ext>
          </c:extLst>
        </c:ser>
        <c:dLbls>
          <c:showLegendKey val="0"/>
          <c:showVal val="0"/>
          <c:showCatName val="0"/>
          <c:showSerName val="0"/>
          <c:showPercent val="0"/>
          <c:showBubbleSize val="0"/>
        </c:dLbls>
        <c:gapWidth val="150"/>
        <c:axId val="175851776"/>
        <c:axId val="17585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CBF2-40E2-8DB9-605F0D78D67A}"/>
            </c:ext>
          </c:extLst>
        </c:ser>
        <c:dLbls>
          <c:showLegendKey val="0"/>
          <c:showVal val="0"/>
          <c:showCatName val="0"/>
          <c:showSerName val="0"/>
          <c:showPercent val="0"/>
          <c:showBubbleSize val="0"/>
        </c:dLbls>
        <c:marker val="1"/>
        <c:smooth val="0"/>
        <c:axId val="175851776"/>
        <c:axId val="175858048"/>
      </c:lineChart>
      <c:dateAx>
        <c:axId val="175851776"/>
        <c:scaling>
          <c:orientation val="minMax"/>
        </c:scaling>
        <c:delete val="1"/>
        <c:axPos val="b"/>
        <c:numFmt formatCode="ge" sourceLinked="1"/>
        <c:majorTickMark val="none"/>
        <c:minorTickMark val="none"/>
        <c:tickLblPos val="none"/>
        <c:crossAx val="175858048"/>
        <c:crosses val="autoZero"/>
        <c:auto val="1"/>
        <c:lblOffset val="100"/>
        <c:baseTimeUnit val="years"/>
      </c:dateAx>
      <c:valAx>
        <c:axId val="175858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585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37.130000000000003</c:v>
                </c:pt>
                <c:pt idx="1">
                  <c:v>44.97</c:v>
                </c:pt>
                <c:pt idx="2">
                  <c:v>47.09</c:v>
                </c:pt>
                <c:pt idx="3">
                  <c:v>48.86</c:v>
                </c:pt>
                <c:pt idx="4">
                  <c:v>50.32</c:v>
                </c:pt>
              </c:numCache>
            </c:numRef>
          </c:val>
          <c:extLst xmlns:c16r2="http://schemas.microsoft.com/office/drawing/2015/06/chart">
            <c:ext xmlns:c16="http://schemas.microsoft.com/office/drawing/2014/chart" uri="{C3380CC4-5D6E-409C-BE32-E72D297353CC}">
              <c16:uniqueId val="{00000000-EF32-4A44-8CAE-F2EA5359E47B}"/>
            </c:ext>
          </c:extLst>
        </c:ser>
        <c:dLbls>
          <c:showLegendKey val="0"/>
          <c:showVal val="0"/>
          <c:showCatName val="0"/>
          <c:showSerName val="0"/>
          <c:showPercent val="0"/>
          <c:showBubbleSize val="0"/>
        </c:dLbls>
        <c:gapWidth val="150"/>
        <c:axId val="175880832"/>
        <c:axId val="17589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EF32-4A44-8CAE-F2EA5359E47B}"/>
            </c:ext>
          </c:extLst>
        </c:ser>
        <c:dLbls>
          <c:showLegendKey val="0"/>
          <c:showVal val="0"/>
          <c:showCatName val="0"/>
          <c:showSerName val="0"/>
          <c:showPercent val="0"/>
          <c:showBubbleSize val="0"/>
        </c:dLbls>
        <c:marker val="1"/>
        <c:smooth val="0"/>
        <c:axId val="175880832"/>
        <c:axId val="175891200"/>
      </c:lineChart>
      <c:dateAx>
        <c:axId val="175880832"/>
        <c:scaling>
          <c:orientation val="minMax"/>
        </c:scaling>
        <c:delete val="1"/>
        <c:axPos val="b"/>
        <c:numFmt formatCode="ge" sourceLinked="1"/>
        <c:majorTickMark val="none"/>
        <c:minorTickMark val="none"/>
        <c:tickLblPos val="none"/>
        <c:crossAx val="175891200"/>
        <c:crosses val="autoZero"/>
        <c:auto val="1"/>
        <c:lblOffset val="100"/>
        <c:baseTimeUnit val="years"/>
      </c:dateAx>
      <c:valAx>
        <c:axId val="17589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88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7.44</c:v>
                </c:pt>
                <c:pt idx="1">
                  <c:v>7.5</c:v>
                </c:pt>
                <c:pt idx="2">
                  <c:v>8.16</c:v>
                </c:pt>
                <c:pt idx="3">
                  <c:v>8.51</c:v>
                </c:pt>
                <c:pt idx="4">
                  <c:v>9.89</c:v>
                </c:pt>
              </c:numCache>
            </c:numRef>
          </c:val>
          <c:extLst xmlns:c16r2="http://schemas.microsoft.com/office/drawing/2015/06/chart">
            <c:ext xmlns:c16="http://schemas.microsoft.com/office/drawing/2014/chart" uri="{C3380CC4-5D6E-409C-BE32-E72D297353CC}">
              <c16:uniqueId val="{00000000-8BE3-4946-95F1-F4306979467F}"/>
            </c:ext>
          </c:extLst>
        </c:ser>
        <c:dLbls>
          <c:showLegendKey val="0"/>
          <c:showVal val="0"/>
          <c:showCatName val="0"/>
          <c:showSerName val="0"/>
          <c:showPercent val="0"/>
          <c:showBubbleSize val="0"/>
        </c:dLbls>
        <c:gapWidth val="150"/>
        <c:axId val="179397376"/>
        <c:axId val="17939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8BE3-4946-95F1-F4306979467F}"/>
            </c:ext>
          </c:extLst>
        </c:ser>
        <c:dLbls>
          <c:showLegendKey val="0"/>
          <c:showVal val="0"/>
          <c:showCatName val="0"/>
          <c:showSerName val="0"/>
          <c:showPercent val="0"/>
          <c:showBubbleSize val="0"/>
        </c:dLbls>
        <c:marker val="1"/>
        <c:smooth val="0"/>
        <c:axId val="179397376"/>
        <c:axId val="179399296"/>
      </c:lineChart>
      <c:dateAx>
        <c:axId val="179397376"/>
        <c:scaling>
          <c:orientation val="minMax"/>
        </c:scaling>
        <c:delete val="1"/>
        <c:axPos val="b"/>
        <c:numFmt formatCode="ge" sourceLinked="1"/>
        <c:majorTickMark val="none"/>
        <c:minorTickMark val="none"/>
        <c:tickLblPos val="none"/>
        <c:crossAx val="179399296"/>
        <c:crosses val="autoZero"/>
        <c:auto val="1"/>
        <c:lblOffset val="100"/>
        <c:baseTimeUnit val="years"/>
      </c:dateAx>
      <c:valAx>
        <c:axId val="17939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39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6CF-490A-85B7-7571E9CE07F1}"/>
            </c:ext>
          </c:extLst>
        </c:ser>
        <c:dLbls>
          <c:showLegendKey val="0"/>
          <c:showVal val="0"/>
          <c:showCatName val="0"/>
          <c:showSerName val="0"/>
          <c:showPercent val="0"/>
          <c:showBubbleSize val="0"/>
        </c:dLbls>
        <c:gapWidth val="150"/>
        <c:axId val="179447296"/>
        <c:axId val="17944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E6CF-490A-85B7-7571E9CE07F1}"/>
            </c:ext>
          </c:extLst>
        </c:ser>
        <c:dLbls>
          <c:showLegendKey val="0"/>
          <c:showVal val="0"/>
          <c:showCatName val="0"/>
          <c:showSerName val="0"/>
          <c:showPercent val="0"/>
          <c:showBubbleSize val="0"/>
        </c:dLbls>
        <c:marker val="1"/>
        <c:smooth val="0"/>
        <c:axId val="179447296"/>
        <c:axId val="179449216"/>
      </c:lineChart>
      <c:dateAx>
        <c:axId val="179447296"/>
        <c:scaling>
          <c:orientation val="minMax"/>
        </c:scaling>
        <c:delete val="1"/>
        <c:axPos val="b"/>
        <c:numFmt formatCode="ge" sourceLinked="1"/>
        <c:majorTickMark val="none"/>
        <c:minorTickMark val="none"/>
        <c:tickLblPos val="none"/>
        <c:crossAx val="179449216"/>
        <c:crosses val="autoZero"/>
        <c:auto val="1"/>
        <c:lblOffset val="100"/>
        <c:baseTimeUnit val="years"/>
      </c:dateAx>
      <c:valAx>
        <c:axId val="179449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44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1384.32</c:v>
                </c:pt>
                <c:pt idx="1">
                  <c:v>240.91</c:v>
                </c:pt>
                <c:pt idx="2">
                  <c:v>253.09</c:v>
                </c:pt>
                <c:pt idx="3">
                  <c:v>329.49</c:v>
                </c:pt>
                <c:pt idx="4">
                  <c:v>182.61</c:v>
                </c:pt>
              </c:numCache>
            </c:numRef>
          </c:val>
          <c:extLst xmlns:c16r2="http://schemas.microsoft.com/office/drawing/2015/06/chart">
            <c:ext xmlns:c16="http://schemas.microsoft.com/office/drawing/2014/chart" uri="{C3380CC4-5D6E-409C-BE32-E72D297353CC}">
              <c16:uniqueId val="{00000000-7A3A-4E2A-816D-978D571BB028}"/>
            </c:ext>
          </c:extLst>
        </c:ser>
        <c:dLbls>
          <c:showLegendKey val="0"/>
          <c:showVal val="0"/>
          <c:showCatName val="0"/>
          <c:showSerName val="0"/>
          <c:showPercent val="0"/>
          <c:showBubbleSize val="0"/>
        </c:dLbls>
        <c:gapWidth val="150"/>
        <c:axId val="179484544"/>
        <c:axId val="17949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7A3A-4E2A-816D-978D571BB028}"/>
            </c:ext>
          </c:extLst>
        </c:ser>
        <c:dLbls>
          <c:showLegendKey val="0"/>
          <c:showVal val="0"/>
          <c:showCatName val="0"/>
          <c:showSerName val="0"/>
          <c:showPercent val="0"/>
          <c:showBubbleSize val="0"/>
        </c:dLbls>
        <c:marker val="1"/>
        <c:smooth val="0"/>
        <c:axId val="179484544"/>
        <c:axId val="179490816"/>
      </c:lineChart>
      <c:dateAx>
        <c:axId val="179484544"/>
        <c:scaling>
          <c:orientation val="minMax"/>
        </c:scaling>
        <c:delete val="1"/>
        <c:axPos val="b"/>
        <c:numFmt formatCode="ge" sourceLinked="1"/>
        <c:majorTickMark val="none"/>
        <c:minorTickMark val="none"/>
        <c:tickLblPos val="none"/>
        <c:crossAx val="179490816"/>
        <c:crosses val="autoZero"/>
        <c:auto val="1"/>
        <c:lblOffset val="100"/>
        <c:baseTimeUnit val="years"/>
      </c:dateAx>
      <c:valAx>
        <c:axId val="179490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48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611.13</c:v>
                </c:pt>
                <c:pt idx="1">
                  <c:v>596.44000000000005</c:v>
                </c:pt>
                <c:pt idx="2">
                  <c:v>589.02</c:v>
                </c:pt>
                <c:pt idx="3">
                  <c:v>524.79</c:v>
                </c:pt>
                <c:pt idx="4">
                  <c:v>795.75</c:v>
                </c:pt>
              </c:numCache>
            </c:numRef>
          </c:val>
          <c:extLst xmlns:c16r2="http://schemas.microsoft.com/office/drawing/2015/06/chart">
            <c:ext xmlns:c16="http://schemas.microsoft.com/office/drawing/2014/chart" uri="{C3380CC4-5D6E-409C-BE32-E72D297353CC}">
              <c16:uniqueId val="{00000000-EDCA-4212-995D-7B3B95E5211D}"/>
            </c:ext>
          </c:extLst>
        </c:ser>
        <c:dLbls>
          <c:showLegendKey val="0"/>
          <c:showVal val="0"/>
          <c:showCatName val="0"/>
          <c:showSerName val="0"/>
          <c:showPercent val="0"/>
          <c:showBubbleSize val="0"/>
        </c:dLbls>
        <c:gapWidth val="150"/>
        <c:axId val="179529984"/>
        <c:axId val="17953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EDCA-4212-995D-7B3B95E5211D}"/>
            </c:ext>
          </c:extLst>
        </c:ser>
        <c:dLbls>
          <c:showLegendKey val="0"/>
          <c:showVal val="0"/>
          <c:showCatName val="0"/>
          <c:showSerName val="0"/>
          <c:showPercent val="0"/>
          <c:showBubbleSize val="0"/>
        </c:dLbls>
        <c:marker val="1"/>
        <c:smooth val="0"/>
        <c:axId val="179529984"/>
        <c:axId val="179532160"/>
      </c:lineChart>
      <c:dateAx>
        <c:axId val="179529984"/>
        <c:scaling>
          <c:orientation val="minMax"/>
        </c:scaling>
        <c:delete val="1"/>
        <c:axPos val="b"/>
        <c:numFmt formatCode="ge" sourceLinked="1"/>
        <c:majorTickMark val="none"/>
        <c:minorTickMark val="none"/>
        <c:tickLblPos val="none"/>
        <c:crossAx val="179532160"/>
        <c:crosses val="autoZero"/>
        <c:auto val="1"/>
        <c:lblOffset val="100"/>
        <c:baseTimeUnit val="years"/>
      </c:dateAx>
      <c:valAx>
        <c:axId val="179532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52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77.83</c:v>
                </c:pt>
                <c:pt idx="1">
                  <c:v>75.7</c:v>
                </c:pt>
                <c:pt idx="2">
                  <c:v>75.900000000000006</c:v>
                </c:pt>
                <c:pt idx="3">
                  <c:v>88.46</c:v>
                </c:pt>
                <c:pt idx="4">
                  <c:v>73</c:v>
                </c:pt>
              </c:numCache>
            </c:numRef>
          </c:val>
          <c:extLst xmlns:c16r2="http://schemas.microsoft.com/office/drawing/2015/06/chart">
            <c:ext xmlns:c16="http://schemas.microsoft.com/office/drawing/2014/chart" uri="{C3380CC4-5D6E-409C-BE32-E72D297353CC}">
              <c16:uniqueId val="{00000000-4194-4987-A9AF-0C5462773E5E}"/>
            </c:ext>
          </c:extLst>
        </c:ser>
        <c:dLbls>
          <c:showLegendKey val="0"/>
          <c:showVal val="0"/>
          <c:showCatName val="0"/>
          <c:showSerName val="0"/>
          <c:showPercent val="0"/>
          <c:showBubbleSize val="0"/>
        </c:dLbls>
        <c:gapWidth val="150"/>
        <c:axId val="179636864"/>
        <c:axId val="17964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4194-4987-A9AF-0C5462773E5E}"/>
            </c:ext>
          </c:extLst>
        </c:ser>
        <c:dLbls>
          <c:showLegendKey val="0"/>
          <c:showVal val="0"/>
          <c:showCatName val="0"/>
          <c:showSerName val="0"/>
          <c:showPercent val="0"/>
          <c:showBubbleSize val="0"/>
        </c:dLbls>
        <c:marker val="1"/>
        <c:smooth val="0"/>
        <c:axId val="179636864"/>
        <c:axId val="179643136"/>
      </c:lineChart>
      <c:dateAx>
        <c:axId val="179636864"/>
        <c:scaling>
          <c:orientation val="minMax"/>
        </c:scaling>
        <c:delete val="1"/>
        <c:axPos val="b"/>
        <c:numFmt formatCode="ge" sourceLinked="1"/>
        <c:majorTickMark val="none"/>
        <c:minorTickMark val="none"/>
        <c:tickLblPos val="none"/>
        <c:crossAx val="179643136"/>
        <c:crosses val="autoZero"/>
        <c:auto val="1"/>
        <c:lblOffset val="100"/>
        <c:baseTimeUnit val="years"/>
      </c:dateAx>
      <c:valAx>
        <c:axId val="17964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63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217.95</c:v>
                </c:pt>
                <c:pt idx="1">
                  <c:v>224.84</c:v>
                </c:pt>
                <c:pt idx="2">
                  <c:v>224.34</c:v>
                </c:pt>
                <c:pt idx="3">
                  <c:v>216.37</c:v>
                </c:pt>
                <c:pt idx="4">
                  <c:v>264.83999999999997</c:v>
                </c:pt>
              </c:numCache>
            </c:numRef>
          </c:val>
          <c:extLst xmlns:c16r2="http://schemas.microsoft.com/office/drawing/2015/06/chart">
            <c:ext xmlns:c16="http://schemas.microsoft.com/office/drawing/2014/chart" uri="{C3380CC4-5D6E-409C-BE32-E72D297353CC}">
              <c16:uniqueId val="{00000000-949F-48FF-BDCB-2E1F0AA0E97E}"/>
            </c:ext>
          </c:extLst>
        </c:ser>
        <c:dLbls>
          <c:showLegendKey val="0"/>
          <c:showVal val="0"/>
          <c:showCatName val="0"/>
          <c:showSerName val="0"/>
          <c:showPercent val="0"/>
          <c:showBubbleSize val="0"/>
        </c:dLbls>
        <c:gapWidth val="150"/>
        <c:axId val="179660288"/>
        <c:axId val="17966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949F-48FF-BDCB-2E1F0AA0E97E}"/>
            </c:ext>
          </c:extLst>
        </c:ser>
        <c:dLbls>
          <c:showLegendKey val="0"/>
          <c:showVal val="0"/>
          <c:showCatName val="0"/>
          <c:showSerName val="0"/>
          <c:showPercent val="0"/>
          <c:showBubbleSize val="0"/>
        </c:dLbls>
        <c:marker val="1"/>
        <c:smooth val="0"/>
        <c:axId val="179660288"/>
        <c:axId val="179662208"/>
      </c:lineChart>
      <c:dateAx>
        <c:axId val="179660288"/>
        <c:scaling>
          <c:orientation val="minMax"/>
        </c:scaling>
        <c:delete val="1"/>
        <c:axPos val="b"/>
        <c:numFmt formatCode="ge" sourceLinked="1"/>
        <c:majorTickMark val="none"/>
        <c:minorTickMark val="none"/>
        <c:tickLblPos val="none"/>
        <c:crossAx val="179662208"/>
        <c:crosses val="autoZero"/>
        <c:auto val="1"/>
        <c:lblOffset val="100"/>
        <c:baseTimeUnit val="years"/>
      </c:dateAx>
      <c:valAx>
        <c:axId val="17966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66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0" zoomScaleNormal="5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9" t="s">
        <v>0</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row>
    <row r="3" spans="1:78" ht="9.75" customHeight="1">
      <c r="A3" s="2"/>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row>
    <row r="4" spans="1:78" ht="9.75" customHeight="1">
      <c r="A4" s="2"/>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90" t="str">
        <f>データ!H6</f>
        <v>愛媛県　愛南町</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1"/>
      <c r="AE6" s="91"/>
      <c r="AF6" s="91"/>
      <c r="AG6" s="91"/>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1" t="s">
        <v>1</v>
      </c>
      <c r="C7" s="82"/>
      <c r="D7" s="82"/>
      <c r="E7" s="82"/>
      <c r="F7" s="82"/>
      <c r="G7" s="82"/>
      <c r="H7" s="82"/>
      <c r="I7" s="81" t="s">
        <v>2</v>
      </c>
      <c r="J7" s="82"/>
      <c r="K7" s="82"/>
      <c r="L7" s="82"/>
      <c r="M7" s="82"/>
      <c r="N7" s="82"/>
      <c r="O7" s="83"/>
      <c r="P7" s="84" t="s">
        <v>3</v>
      </c>
      <c r="Q7" s="84"/>
      <c r="R7" s="84"/>
      <c r="S7" s="84"/>
      <c r="T7" s="84"/>
      <c r="U7" s="84"/>
      <c r="V7" s="84"/>
      <c r="W7" s="84" t="s">
        <v>4</v>
      </c>
      <c r="X7" s="84"/>
      <c r="Y7" s="84"/>
      <c r="Z7" s="84"/>
      <c r="AA7" s="84"/>
      <c r="AB7" s="84"/>
      <c r="AC7" s="84"/>
      <c r="AD7" s="84" t="s">
        <v>5</v>
      </c>
      <c r="AE7" s="84"/>
      <c r="AF7" s="84"/>
      <c r="AG7" s="84"/>
      <c r="AH7" s="84"/>
      <c r="AI7" s="84"/>
      <c r="AJ7" s="84"/>
      <c r="AK7" s="4"/>
      <c r="AL7" s="84" t="s">
        <v>6</v>
      </c>
      <c r="AM7" s="84"/>
      <c r="AN7" s="84"/>
      <c r="AO7" s="84"/>
      <c r="AP7" s="84"/>
      <c r="AQ7" s="84"/>
      <c r="AR7" s="84"/>
      <c r="AS7" s="84"/>
      <c r="AT7" s="81" t="s">
        <v>7</v>
      </c>
      <c r="AU7" s="82"/>
      <c r="AV7" s="82"/>
      <c r="AW7" s="82"/>
      <c r="AX7" s="82"/>
      <c r="AY7" s="82"/>
      <c r="AZ7" s="82"/>
      <c r="BA7" s="82"/>
      <c r="BB7" s="84" t="s">
        <v>8</v>
      </c>
      <c r="BC7" s="84"/>
      <c r="BD7" s="84"/>
      <c r="BE7" s="84"/>
      <c r="BF7" s="84"/>
      <c r="BG7" s="84"/>
      <c r="BH7" s="84"/>
      <c r="BI7" s="84"/>
      <c r="BJ7" s="3"/>
      <c r="BK7" s="3"/>
      <c r="BL7" s="5" t="s">
        <v>9</v>
      </c>
      <c r="BM7" s="6"/>
      <c r="BN7" s="6"/>
      <c r="BO7" s="6"/>
      <c r="BP7" s="6"/>
      <c r="BQ7" s="6"/>
      <c r="BR7" s="6"/>
      <c r="BS7" s="6"/>
      <c r="BT7" s="6"/>
      <c r="BU7" s="6"/>
      <c r="BV7" s="6"/>
      <c r="BW7" s="6"/>
      <c r="BX7" s="6"/>
      <c r="BY7" s="7"/>
    </row>
    <row r="8" spans="1:78" ht="18.75" customHeight="1">
      <c r="A8" s="2"/>
      <c r="B8" s="85" t="str">
        <f>データ!$I$6</f>
        <v>法適用</v>
      </c>
      <c r="C8" s="86"/>
      <c r="D8" s="86"/>
      <c r="E8" s="86"/>
      <c r="F8" s="86"/>
      <c r="G8" s="86"/>
      <c r="H8" s="86"/>
      <c r="I8" s="85" t="str">
        <f>データ!$J$6</f>
        <v>水道事業</v>
      </c>
      <c r="J8" s="86"/>
      <c r="K8" s="86"/>
      <c r="L8" s="86"/>
      <c r="M8" s="86"/>
      <c r="N8" s="86"/>
      <c r="O8" s="87"/>
      <c r="P8" s="88" t="str">
        <f>データ!$K$6</f>
        <v>末端給水事業</v>
      </c>
      <c r="Q8" s="88"/>
      <c r="R8" s="88"/>
      <c r="S8" s="88"/>
      <c r="T8" s="88"/>
      <c r="U8" s="88"/>
      <c r="V8" s="88"/>
      <c r="W8" s="88" t="str">
        <f>データ!$L$6</f>
        <v>A6</v>
      </c>
      <c r="X8" s="88"/>
      <c r="Y8" s="88"/>
      <c r="Z8" s="88"/>
      <c r="AA8" s="88"/>
      <c r="AB8" s="88"/>
      <c r="AC8" s="88"/>
      <c r="AD8" s="88" t="str">
        <f>データ!$M$6</f>
        <v>非設置</v>
      </c>
      <c r="AE8" s="88"/>
      <c r="AF8" s="88"/>
      <c r="AG8" s="88"/>
      <c r="AH8" s="88"/>
      <c r="AI8" s="88"/>
      <c r="AJ8" s="88"/>
      <c r="AK8" s="4"/>
      <c r="AL8" s="76">
        <f>データ!$R$6</f>
        <v>22019</v>
      </c>
      <c r="AM8" s="76"/>
      <c r="AN8" s="76"/>
      <c r="AO8" s="76"/>
      <c r="AP8" s="76"/>
      <c r="AQ8" s="76"/>
      <c r="AR8" s="76"/>
      <c r="AS8" s="76"/>
      <c r="AT8" s="72">
        <f>データ!$S$6</f>
        <v>238.99</v>
      </c>
      <c r="AU8" s="73"/>
      <c r="AV8" s="73"/>
      <c r="AW8" s="73"/>
      <c r="AX8" s="73"/>
      <c r="AY8" s="73"/>
      <c r="AZ8" s="73"/>
      <c r="BA8" s="73"/>
      <c r="BB8" s="75">
        <f>データ!$T$6</f>
        <v>92.13</v>
      </c>
      <c r="BC8" s="75"/>
      <c r="BD8" s="75"/>
      <c r="BE8" s="75"/>
      <c r="BF8" s="75"/>
      <c r="BG8" s="75"/>
      <c r="BH8" s="75"/>
      <c r="BI8" s="75"/>
      <c r="BJ8" s="3"/>
      <c r="BK8" s="3"/>
      <c r="BL8" s="79" t="s">
        <v>10</v>
      </c>
      <c r="BM8" s="80"/>
      <c r="BN8" s="8" t="s">
        <v>11</v>
      </c>
      <c r="BO8" s="9"/>
      <c r="BP8" s="9"/>
      <c r="BQ8" s="9"/>
      <c r="BR8" s="9"/>
      <c r="BS8" s="9"/>
      <c r="BT8" s="9"/>
      <c r="BU8" s="9"/>
      <c r="BV8" s="9"/>
      <c r="BW8" s="9"/>
      <c r="BX8" s="9"/>
      <c r="BY8" s="10"/>
    </row>
    <row r="9" spans="1:78" ht="18.75" customHeight="1">
      <c r="A9" s="2"/>
      <c r="B9" s="81" t="s">
        <v>12</v>
      </c>
      <c r="C9" s="82"/>
      <c r="D9" s="82"/>
      <c r="E9" s="82"/>
      <c r="F9" s="82"/>
      <c r="G9" s="82"/>
      <c r="H9" s="82"/>
      <c r="I9" s="81" t="s">
        <v>13</v>
      </c>
      <c r="J9" s="82"/>
      <c r="K9" s="82"/>
      <c r="L9" s="82"/>
      <c r="M9" s="82"/>
      <c r="N9" s="82"/>
      <c r="O9" s="83"/>
      <c r="P9" s="84" t="s">
        <v>14</v>
      </c>
      <c r="Q9" s="84"/>
      <c r="R9" s="84"/>
      <c r="S9" s="84"/>
      <c r="T9" s="84"/>
      <c r="U9" s="84"/>
      <c r="V9" s="84"/>
      <c r="W9" s="84" t="s">
        <v>15</v>
      </c>
      <c r="X9" s="84"/>
      <c r="Y9" s="84"/>
      <c r="Z9" s="84"/>
      <c r="AA9" s="84"/>
      <c r="AB9" s="84"/>
      <c r="AC9" s="84"/>
      <c r="AD9" s="2"/>
      <c r="AE9" s="2"/>
      <c r="AF9" s="2"/>
      <c r="AG9" s="2"/>
      <c r="AH9" s="4"/>
      <c r="AI9" s="4"/>
      <c r="AJ9" s="4"/>
      <c r="AK9" s="4"/>
      <c r="AL9" s="84" t="s">
        <v>16</v>
      </c>
      <c r="AM9" s="84"/>
      <c r="AN9" s="84"/>
      <c r="AO9" s="84"/>
      <c r="AP9" s="84"/>
      <c r="AQ9" s="84"/>
      <c r="AR9" s="84"/>
      <c r="AS9" s="84"/>
      <c r="AT9" s="81" t="s">
        <v>17</v>
      </c>
      <c r="AU9" s="82"/>
      <c r="AV9" s="82"/>
      <c r="AW9" s="82"/>
      <c r="AX9" s="82"/>
      <c r="AY9" s="82"/>
      <c r="AZ9" s="82"/>
      <c r="BA9" s="82"/>
      <c r="BB9" s="84" t="s">
        <v>18</v>
      </c>
      <c r="BC9" s="84"/>
      <c r="BD9" s="84"/>
      <c r="BE9" s="84"/>
      <c r="BF9" s="84"/>
      <c r="BG9" s="84"/>
      <c r="BH9" s="84"/>
      <c r="BI9" s="84"/>
      <c r="BJ9" s="3"/>
      <c r="BK9" s="3"/>
      <c r="BL9" s="70" t="s">
        <v>19</v>
      </c>
      <c r="BM9" s="71"/>
      <c r="BN9" s="11" t="s">
        <v>20</v>
      </c>
      <c r="BO9" s="12"/>
      <c r="BP9" s="12"/>
      <c r="BQ9" s="12"/>
      <c r="BR9" s="12"/>
      <c r="BS9" s="12"/>
      <c r="BT9" s="12"/>
      <c r="BU9" s="12"/>
      <c r="BV9" s="12"/>
      <c r="BW9" s="12"/>
      <c r="BX9" s="12"/>
      <c r="BY9" s="13"/>
    </row>
    <row r="10" spans="1:78" ht="18.75" customHeight="1">
      <c r="A10" s="2"/>
      <c r="B10" s="72" t="str">
        <f>データ!$N$6</f>
        <v>-</v>
      </c>
      <c r="C10" s="73"/>
      <c r="D10" s="73"/>
      <c r="E10" s="73"/>
      <c r="F10" s="73"/>
      <c r="G10" s="73"/>
      <c r="H10" s="73"/>
      <c r="I10" s="72">
        <f>データ!$O$6</f>
        <v>54.57</v>
      </c>
      <c r="J10" s="73"/>
      <c r="K10" s="73"/>
      <c r="L10" s="73"/>
      <c r="M10" s="73"/>
      <c r="N10" s="73"/>
      <c r="O10" s="74"/>
      <c r="P10" s="75">
        <f>データ!$P$6</f>
        <v>95.42</v>
      </c>
      <c r="Q10" s="75"/>
      <c r="R10" s="75"/>
      <c r="S10" s="75"/>
      <c r="T10" s="75"/>
      <c r="U10" s="75"/>
      <c r="V10" s="75"/>
      <c r="W10" s="76">
        <f>データ!$Q$6</f>
        <v>3830</v>
      </c>
      <c r="X10" s="76"/>
      <c r="Y10" s="76"/>
      <c r="Z10" s="76"/>
      <c r="AA10" s="76"/>
      <c r="AB10" s="76"/>
      <c r="AC10" s="76"/>
      <c r="AD10" s="2"/>
      <c r="AE10" s="2"/>
      <c r="AF10" s="2"/>
      <c r="AG10" s="2"/>
      <c r="AH10" s="4"/>
      <c r="AI10" s="4"/>
      <c r="AJ10" s="4"/>
      <c r="AK10" s="4"/>
      <c r="AL10" s="76">
        <f>データ!$U$6</f>
        <v>20760</v>
      </c>
      <c r="AM10" s="76"/>
      <c r="AN10" s="76"/>
      <c r="AO10" s="76"/>
      <c r="AP10" s="76"/>
      <c r="AQ10" s="76"/>
      <c r="AR10" s="76"/>
      <c r="AS10" s="76"/>
      <c r="AT10" s="72">
        <f>データ!$V$6</f>
        <v>38.46</v>
      </c>
      <c r="AU10" s="73"/>
      <c r="AV10" s="73"/>
      <c r="AW10" s="73"/>
      <c r="AX10" s="73"/>
      <c r="AY10" s="73"/>
      <c r="AZ10" s="73"/>
      <c r="BA10" s="73"/>
      <c r="BB10" s="75">
        <f>データ!$W$6</f>
        <v>539.78</v>
      </c>
      <c r="BC10" s="75"/>
      <c r="BD10" s="75"/>
      <c r="BE10" s="75"/>
      <c r="BF10" s="75"/>
      <c r="BG10" s="75"/>
      <c r="BH10" s="75"/>
      <c r="BI10" s="75"/>
      <c r="BJ10" s="2"/>
      <c r="BK10" s="2"/>
      <c r="BL10" s="77" t="s">
        <v>21</v>
      </c>
      <c r="BM10" s="78"/>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3" t="s">
        <v>25</v>
      </c>
      <c r="BM14" s="44"/>
      <c r="BN14" s="44"/>
      <c r="BO14" s="44"/>
      <c r="BP14" s="44"/>
      <c r="BQ14" s="44"/>
      <c r="BR14" s="44"/>
      <c r="BS14" s="44"/>
      <c r="BT14" s="44"/>
      <c r="BU14" s="44"/>
      <c r="BV14" s="44"/>
      <c r="BW14" s="44"/>
      <c r="BX14" s="44"/>
      <c r="BY14" s="44"/>
      <c r="BZ14" s="45"/>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6"/>
      <c r="BM15" s="47"/>
      <c r="BN15" s="47"/>
      <c r="BO15" s="47"/>
      <c r="BP15" s="47"/>
      <c r="BQ15" s="47"/>
      <c r="BR15" s="47"/>
      <c r="BS15" s="47"/>
      <c r="BT15" s="47"/>
      <c r="BU15" s="47"/>
      <c r="BV15" s="47"/>
      <c r="BW15" s="47"/>
      <c r="BX15" s="47"/>
      <c r="BY15" s="47"/>
      <c r="BZ15" s="4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7" t="s">
        <v>118</v>
      </c>
      <c r="BM16" s="68"/>
      <c r="BN16" s="68"/>
      <c r="BO16" s="68"/>
      <c r="BP16" s="68"/>
      <c r="BQ16" s="68"/>
      <c r="BR16" s="68"/>
      <c r="BS16" s="68"/>
      <c r="BT16" s="68"/>
      <c r="BU16" s="68"/>
      <c r="BV16" s="68"/>
      <c r="BW16" s="68"/>
      <c r="BX16" s="68"/>
      <c r="BY16" s="68"/>
      <c r="BZ16" s="69"/>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7"/>
      <c r="BM17" s="68"/>
      <c r="BN17" s="68"/>
      <c r="BO17" s="68"/>
      <c r="BP17" s="68"/>
      <c r="BQ17" s="68"/>
      <c r="BR17" s="68"/>
      <c r="BS17" s="68"/>
      <c r="BT17" s="68"/>
      <c r="BU17" s="68"/>
      <c r="BV17" s="68"/>
      <c r="BW17" s="68"/>
      <c r="BX17" s="68"/>
      <c r="BY17" s="68"/>
      <c r="BZ17" s="69"/>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7"/>
      <c r="BM18" s="68"/>
      <c r="BN18" s="68"/>
      <c r="BO18" s="68"/>
      <c r="BP18" s="68"/>
      <c r="BQ18" s="68"/>
      <c r="BR18" s="68"/>
      <c r="BS18" s="68"/>
      <c r="BT18" s="68"/>
      <c r="BU18" s="68"/>
      <c r="BV18" s="68"/>
      <c r="BW18" s="68"/>
      <c r="BX18" s="68"/>
      <c r="BY18" s="68"/>
      <c r="BZ18" s="69"/>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7"/>
      <c r="BM19" s="68"/>
      <c r="BN19" s="68"/>
      <c r="BO19" s="68"/>
      <c r="BP19" s="68"/>
      <c r="BQ19" s="68"/>
      <c r="BR19" s="68"/>
      <c r="BS19" s="68"/>
      <c r="BT19" s="68"/>
      <c r="BU19" s="68"/>
      <c r="BV19" s="68"/>
      <c r="BW19" s="68"/>
      <c r="BX19" s="68"/>
      <c r="BY19" s="68"/>
      <c r="BZ19" s="69"/>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7"/>
      <c r="BM20" s="68"/>
      <c r="BN20" s="68"/>
      <c r="BO20" s="68"/>
      <c r="BP20" s="68"/>
      <c r="BQ20" s="68"/>
      <c r="BR20" s="68"/>
      <c r="BS20" s="68"/>
      <c r="BT20" s="68"/>
      <c r="BU20" s="68"/>
      <c r="BV20" s="68"/>
      <c r="BW20" s="68"/>
      <c r="BX20" s="68"/>
      <c r="BY20" s="68"/>
      <c r="BZ20" s="69"/>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7"/>
      <c r="BM21" s="68"/>
      <c r="BN21" s="68"/>
      <c r="BO21" s="68"/>
      <c r="BP21" s="68"/>
      <c r="BQ21" s="68"/>
      <c r="BR21" s="68"/>
      <c r="BS21" s="68"/>
      <c r="BT21" s="68"/>
      <c r="BU21" s="68"/>
      <c r="BV21" s="68"/>
      <c r="BW21" s="68"/>
      <c r="BX21" s="68"/>
      <c r="BY21" s="68"/>
      <c r="BZ21" s="69"/>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7"/>
      <c r="BM22" s="68"/>
      <c r="BN22" s="68"/>
      <c r="BO22" s="68"/>
      <c r="BP22" s="68"/>
      <c r="BQ22" s="68"/>
      <c r="BR22" s="68"/>
      <c r="BS22" s="68"/>
      <c r="BT22" s="68"/>
      <c r="BU22" s="68"/>
      <c r="BV22" s="68"/>
      <c r="BW22" s="68"/>
      <c r="BX22" s="68"/>
      <c r="BY22" s="68"/>
      <c r="BZ22" s="69"/>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7"/>
      <c r="BM23" s="68"/>
      <c r="BN23" s="68"/>
      <c r="BO23" s="68"/>
      <c r="BP23" s="68"/>
      <c r="BQ23" s="68"/>
      <c r="BR23" s="68"/>
      <c r="BS23" s="68"/>
      <c r="BT23" s="68"/>
      <c r="BU23" s="68"/>
      <c r="BV23" s="68"/>
      <c r="BW23" s="68"/>
      <c r="BX23" s="68"/>
      <c r="BY23" s="68"/>
      <c r="BZ23" s="69"/>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7"/>
      <c r="BM24" s="68"/>
      <c r="BN24" s="68"/>
      <c r="BO24" s="68"/>
      <c r="BP24" s="68"/>
      <c r="BQ24" s="68"/>
      <c r="BR24" s="68"/>
      <c r="BS24" s="68"/>
      <c r="BT24" s="68"/>
      <c r="BU24" s="68"/>
      <c r="BV24" s="68"/>
      <c r="BW24" s="68"/>
      <c r="BX24" s="68"/>
      <c r="BY24" s="68"/>
      <c r="BZ24" s="69"/>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7"/>
      <c r="BM25" s="68"/>
      <c r="BN25" s="68"/>
      <c r="BO25" s="68"/>
      <c r="BP25" s="68"/>
      <c r="BQ25" s="68"/>
      <c r="BR25" s="68"/>
      <c r="BS25" s="68"/>
      <c r="BT25" s="68"/>
      <c r="BU25" s="68"/>
      <c r="BV25" s="68"/>
      <c r="BW25" s="68"/>
      <c r="BX25" s="68"/>
      <c r="BY25" s="68"/>
      <c r="BZ25" s="69"/>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7"/>
      <c r="BM26" s="68"/>
      <c r="BN26" s="68"/>
      <c r="BO26" s="68"/>
      <c r="BP26" s="68"/>
      <c r="BQ26" s="68"/>
      <c r="BR26" s="68"/>
      <c r="BS26" s="68"/>
      <c r="BT26" s="68"/>
      <c r="BU26" s="68"/>
      <c r="BV26" s="68"/>
      <c r="BW26" s="68"/>
      <c r="BX26" s="68"/>
      <c r="BY26" s="68"/>
      <c r="BZ26" s="69"/>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7"/>
      <c r="BM27" s="68"/>
      <c r="BN27" s="68"/>
      <c r="BO27" s="68"/>
      <c r="BP27" s="68"/>
      <c r="BQ27" s="68"/>
      <c r="BR27" s="68"/>
      <c r="BS27" s="68"/>
      <c r="BT27" s="68"/>
      <c r="BU27" s="68"/>
      <c r="BV27" s="68"/>
      <c r="BW27" s="68"/>
      <c r="BX27" s="68"/>
      <c r="BY27" s="68"/>
      <c r="BZ27" s="69"/>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7"/>
      <c r="BM28" s="68"/>
      <c r="BN28" s="68"/>
      <c r="BO28" s="68"/>
      <c r="BP28" s="68"/>
      <c r="BQ28" s="68"/>
      <c r="BR28" s="68"/>
      <c r="BS28" s="68"/>
      <c r="BT28" s="68"/>
      <c r="BU28" s="68"/>
      <c r="BV28" s="68"/>
      <c r="BW28" s="68"/>
      <c r="BX28" s="68"/>
      <c r="BY28" s="68"/>
      <c r="BZ28" s="69"/>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7"/>
      <c r="BM29" s="68"/>
      <c r="BN29" s="68"/>
      <c r="BO29" s="68"/>
      <c r="BP29" s="68"/>
      <c r="BQ29" s="68"/>
      <c r="BR29" s="68"/>
      <c r="BS29" s="68"/>
      <c r="BT29" s="68"/>
      <c r="BU29" s="68"/>
      <c r="BV29" s="68"/>
      <c r="BW29" s="68"/>
      <c r="BX29" s="68"/>
      <c r="BY29" s="68"/>
      <c r="BZ29" s="69"/>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7"/>
      <c r="BM30" s="68"/>
      <c r="BN30" s="68"/>
      <c r="BO30" s="68"/>
      <c r="BP30" s="68"/>
      <c r="BQ30" s="68"/>
      <c r="BR30" s="68"/>
      <c r="BS30" s="68"/>
      <c r="BT30" s="68"/>
      <c r="BU30" s="68"/>
      <c r="BV30" s="68"/>
      <c r="BW30" s="68"/>
      <c r="BX30" s="68"/>
      <c r="BY30" s="68"/>
      <c r="BZ30" s="69"/>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7"/>
      <c r="BM31" s="68"/>
      <c r="BN31" s="68"/>
      <c r="BO31" s="68"/>
      <c r="BP31" s="68"/>
      <c r="BQ31" s="68"/>
      <c r="BR31" s="68"/>
      <c r="BS31" s="68"/>
      <c r="BT31" s="68"/>
      <c r="BU31" s="68"/>
      <c r="BV31" s="68"/>
      <c r="BW31" s="68"/>
      <c r="BX31" s="68"/>
      <c r="BY31" s="68"/>
      <c r="BZ31" s="69"/>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7"/>
      <c r="BM32" s="68"/>
      <c r="BN32" s="68"/>
      <c r="BO32" s="68"/>
      <c r="BP32" s="68"/>
      <c r="BQ32" s="68"/>
      <c r="BR32" s="68"/>
      <c r="BS32" s="68"/>
      <c r="BT32" s="68"/>
      <c r="BU32" s="68"/>
      <c r="BV32" s="68"/>
      <c r="BW32" s="68"/>
      <c r="BX32" s="68"/>
      <c r="BY32" s="68"/>
      <c r="BZ32" s="69"/>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7"/>
      <c r="BM33" s="68"/>
      <c r="BN33" s="68"/>
      <c r="BO33" s="68"/>
      <c r="BP33" s="68"/>
      <c r="BQ33" s="68"/>
      <c r="BR33" s="68"/>
      <c r="BS33" s="68"/>
      <c r="BT33" s="68"/>
      <c r="BU33" s="68"/>
      <c r="BV33" s="68"/>
      <c r="BW33" s="68"/>
      <c r="BX33" s="68"/>
      <c r="BY33" s="68"/>
      <c r="BZ33" s="69"/>
    </row>
    <row r="34" spans="1:78" ht="13.5" customHeight="1">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67"/>
      <c r="BM34" s="68"/>
      <c r="BN34" s="68"/>
      <c r="BO34" s="68"/>
      <c r="BP34" s="68"/>
      <c r="BQ34" s="68"/>
      <c r="BR34" s="68"/>
      <c r="BS34" s="68"/>
      <c r="BT34" s="68"/>
      <c r="BU34" s="68"/>
      <c r="BV34" s="68"/>
      <c r="BW34" s="68"/>
      <c r="BX34" s="68"/>
      <c r="BY34" s="68"/>
      <c r="BZ34" s="69"/>
    </row>
    <row r="35" spans="1:78" ht="13.5" customHeight="1">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67"/>
      <c r="BM35" s="68"/>
      <c r="BN35" s="68"/>
      <c r="BO35" s="68"/>
      <c r="BP35" s="68"/>
      <c r="BQ35" s="68"/>
      <c r="BR35" s="68"/>
      <c r="BS35" s="68"/>
      <c r="BT35" s="68"/>
      <c r="BU35" s="68"/>
      <c r="BV35" s="68"/>
      <c r="BW35" s="68"/>
      <c r="BX35" s="68"/>
      <c r="BY35" s="68"/>
      <c r="BZ35" s="69"/>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7"/>
      <c r="BM36" s="68"/>
      <c r="BN36" s="68"/>
      <c r="BO36" s="68"/>
      <c r="BP36" s="68"/>
      <c r="BQ36" s="68"/>
      <c r="BR36" s="68"/>
      <c r="BS36" s="68"/>
      <c r="BT36" s="68"/>
      <c r="BU36" s="68"/>
      <c r="BV36" s="68"/>
      <c r="BW36" s="68"/>
      <c r="BX36" s="68"/>
      <c r="BY36" s="68"/>
      <c r="BZ36" s="69"/>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7"/>
      <c r="BM37" s="68"/>
      <c r="BN37" s="68"/>
      <c r="BO37" s="68"/>
      <c r="BP37" s="68"/>
      <c r="BQ37" s="68"/>
      <c r="BR37" s="68"/>
      <c r="BS37" s="68"/>
      <c r="BT37" s="68"/>
      <c r="BU37" s="68"/>
      <c r="BV37" s="68"/>
      <c r="BW37" s="68"/>
      <c r="BX37" s="68"/>
      <c r="BY37" s="68"/>
      <c r="BZ37" s="69"/>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7"/>
      <c r="BM38" s="68"/>
      <c r="BN38" s="68"/>
      <c r="BO38" s="68"/>
      <c r="BP38" s="68"/>
      <c r="BQ38" s="68"/>
      <c r="BR38" s="68"/>
      <c r="BS38" s="68"/>
      <c r="BT38" s="68"/>
      <c r="BU38" s="68"/>
      <c r="BV38" s="68"/>
      <c r="BW38" s="68"/>
      <c r="BX38" s="68"/>
      <c r="BY38" s="68"/>
      <c r="BZ38" s="69"/>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7"/>
      <c r="BM39" s="68"/>
      <c r="BN39" s="68"/>
      <c r="BO39" s="68"/>
      <c r="BP39" s="68"/>
      <c r="BQ39" s="68"/>
      <c r="BR39" s="68"/>
      <c r="BS39" s="68"/>
      <c r="BT39" s="68"/>
      <c r="BU39" s="68"/>
      <c r="BV39" s="68"/>
      <c r="BW39" s="68"/>
      <c r="BX39" s="68"/>
      <c r="BY39" s="68"/>
      <c r="BZ39" s="69"/>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7"/>
      <c r="BM40" s="68"/>
      <c r="BN40" s="68"/>
      <c r="BO40" s="68"/>
      <c r="BP40" s="68"/>
      <c r="BQ40" s="68"/>
      <c r="BR40" s="68"/>
      <c r="BS40" s="68"/>
      <c r="BT40" s="68"/>
      <c r="BU40" s="68"/>
      <c r="BV40" s="68"/>
      <c r="BW40" s="68"/>
      <c r="BX40" s="68"/>
      <c r="BY40" s="68"/>
      <c r="BZ40" s="69"/>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7"/>
      <c r="BM41" s="68"/>
      <c r="BN41" s="68"/>
      <c r="BO41" s="68"/>
      <c r="BP41" s="68"/>
      <c r="BQ41" s="68"/>
      <c r="BR41" s="68"/>
      <c r="BS41" s="68"/>
      <c r="BT41" s="68"/>
      <c r="BU41" s="68"/>
      <c r="BV41" s="68"/>
      <c r="BW41" s="68"/>
      <c r="BX41" s="68"/>
      <c r="BY41" s="68"/>
      <c r="BZ41" s="69"/>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7"/>
      <c r="BM42" s="68"/>
      <c r="BN42" s="68"/>
      <c r="BO42" s="68"/>
      <c r="BP42" s="68"/>
      <c r="BQ42" s="68"/>
      <c r="BR42" s="68"/>
      <c r="BS42" s="68"/>
      <c r="BT42" s="68"/>
      <c r="BU42" s="68"/>
      <c r="BV42" s="68"/>
      <c r="BW42" s="68"/>
      <c r="BX42" s="68"/>
      <c r="BY42" s="68"/>
      <c r="BZ42" s="69"/>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7"/>
      <c r="BM43" s="68"/>
      <c r="BN43" s="68"/>
      <c r="BO43" s="68"/>
      <c r="BP43" s="68"/>
      <c r="BQ43" s="68"/>
      <c r="BR43" s="68"/>
      <c r="BS43" s="68"/>
      <c r="BT43" s="68"/>
      <c r="BU43" s="68"/>
      <c r="BV43" s="68"/>
      <c r="BW43" s="68"/>
      <c r="BX43" s="68"/>
      <c r="BY43" s="68"/>
      <c r="BZ43" s="69"/>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7"/>
      <c r="BM44" s="68"/>
      <c r="BN44" s="68"/>
      <c r="BO44" s="68"/>
      <c r="BP44" s="68"/>
      <c r="BQ44" s="68"/>
      <c r="BR44" s="68"/>
      <c r="BS44" s="68"/>
      <c r="BT44" s="68"/>
      <c r="BU44" s="68"/>
      <c r="BV44" s="68"/>
      <c r="BW44" s="68"/>
      <c r="BX44" s="68"/>
      <c r="BY44" s="68"/>
      <c r="BZ44" s="69"/>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6" t="s">
        <v>119</v>
      </c>
      <c r="BM47" s="57"/>
      <c r="BN47" s="57"/>
      <c r="BO47" s="57"/>
      <c r="BP47" s="57"/>
      <c r="BQ47" s="57"/>
      <c r="BR47" s="57"/>
      <c r="BS47" s="57"/>
      <c r="BT47" s="57"/>
      <c r="BU47" s="57"/>
      <c r="BV47" s="57"/>
      <c r="BW47" s="57"/>
      <c r="BX47" s="57"/>
      <c r="BY47" s="57"/>
      <c r="BZ47" s="58"/>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6"/>
      <c r="BM48" s="57"/>
      <c r="BN48" s="57"/>
      <c r="BO48" s="57"/>
      <c r="BP48" s="57"/>
      <c r="BQ48" s="57"/>
      <c r="BR48" s="57"/>
      <c r="BS48" s="57"/>
      <c r="BT48" s="57"/>
      <c r="BU48" s="57"/>
      <c r="BV48" s="57"/>
      <c r="BW48" s="57"/>
      <c r="BX48" s="57"/>
      <c r="BY48" s="57"/>
      <c r="BZ48" s="58"/>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6"/>
      <c r="BM49" s="57"/>
      <c r="BN49" s="57"/>
      <c r="BO49" s="57"/>
      <c r="BP49" s="57"/>
      <c r="BQ49" s="57"/>
      <c r="BR49" s="57"/>
      <c r="BS49" s="57"/>
      <c r="BT49" s="57"/>
      <c r="BU49" s="57"/>
      <c r="BV49" s="57"/>
      <c r="BW49" s="57"/>
      <c r="BX49" s="57"/>
      <c r="BY49" s="57"/>
      <c r="BZ49" s="58"/>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6"/>
      <c r="BM50" s="57"/>
      <c r="BN50" s="57"/>
      <c r="BO50" s="57"/>
      <c r="BP50" s="57"/>
      <c r="BQ50" s="57"/>
      <c r="BR50" s="57"/>
      <c r="BS50" s="57"/>
      <c r="BT50" s="57"/>
      <c r="BU50" s="57"/>
      <c r="BV50" s="57"/>
      <c r="BW50" s="57"/>
      <c r="BX50" s="57"/>
      <c r="BY50" s="57"/>
      <c r="BZ50" s="58"/>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6"/>
      <c r="BM51" s="57"/>
      <c r="BN51" s="57"/>
      <c r="BO51" s="57"/>
      <c r="BP51" s="57"/>
      <c r="BQ51" s="57"/>
      <c r="BR51" s="57"/>
      <c r="BS51" s="57"/>
      <c r="BT51" s="57"/>
      <c r="BU51" s="57"/>
      <c r="BV51" s="57"/>
      <c r="BW51" s="57"/>
      <c r="BX51" s="57"/>
      <c r="BY51" s="57"/>
      <c r="BZ51" s="58"/>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6"/>
      <c r="BM52" s="57"/>
      <c r="BN52" s="57"/>
      <c r="BO52" s="57"/>
      <c r="BP52" s="57"/>
      <c r="BQ52" s="57"/>
      <c r="BR52" s="57"/>
      <c r="BS52" s="57"/>
      <c r="BT52" s="57"/>
      <c r="BU52" s="57"/>
      <c r="BV52" s="57"/>
      <c r="BW52" s="57"/>
      <c r="BX52" s="57"/>
      <c r="BY52" s="57"/>
      <c r="BZ52" s="58"/>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6"/>
      <c r="BM53" s="57"/>
      <c r="BN53" s="57"/>
      <c r="BO53" s="57"/>
      <c r="BP53" s="57"/>
      <c r="BQ53" s="57"/>
      <c r="BR53" s="57"/>
      <c r="BS53" s="57"/>
      <c r="BT53" s="57"/>
      <c r="BU53" s="57"/>
      <c r="BV53" s="57"/>
      <c r="BW53" s="57"/>
      <c r="BX53" s="57"/>
      <c r="BY53" s="57"/>
      <c r="BZ53" s="58"/>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6"/>
      <c r="BM54" s="57"/>
      <c r="BN54" s="57"/>
      <c r="BO54" s="57"/>
      <c r="BP54" s="57"/>
      <c r="BQ54" s="57"/>
      <c r="BR54" s="57"/>
      <c r="BS54" s="57"/>
      <c r="BT54" s="57"/>
      <c r="BU54" s="57"/>
      <c r="BV54" s="57"/>
      <c r="BW54" s="57"/>
      <c r="BX54" s="57"/>
      <c r="BY54" s="57"/>
      <c r="BZ54" s="58"/>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6"/>
      <c r="BM55" s="57"/>
      <c r="BN55" s="57"/>
      <c r="BO55" s="57"/>
      <c r="BP55" s="57"/>
      <c r="BQ55" s="57"/>
      <c r="BR55" s="57"/>
      <c r="BS55" s="57"/>
      <c r="BT55" s="57"/>
      <c r="BU55" s="57"/>
      <c r="BV55" s="57"/>
      <c r="BW55" s="57"/>
      <c r="BX55" s="57"/>
      <c r="BY55" s="57"/>
      <c r="BZ55" s="58"/>
    </row>
    <row r="56" spans="1:78" ht="13.5" customHeight="1">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56"/>
      <c r="BM56" s="57"/>
      <c r="BN56" s="57"/>
      <c r="BO56" s="57"/>
      <c r="BP56" s="57"/>
      <c r="BQ56" s="57"/>
      <c r="BR56" s="57"/>
      <c r="BS56" s="57"/>
      <c r="BT56" s="57"/>
      <c r="BU56" s="57"/>
      <c r="BV56" s="57"/>
      <c r="BW56" s="57"/>
      <c r="BX56" s="57"/>
      <c r="BY56" s="57"/>
      <c r="BZ56" s="58"/>
    </row>
    <row r="57" spans="1:78" ht="13.5" customHeight="1">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56"/>
      <c r="BM57" s="57"/>
      <c r="BN57" s="57"/>
      <c r="BO57" s="57"/>
      <c r="BP57" s="57"/>
      <c r="BQ57" s="57"/>
      <c r="BR57" s="57"/>
      <c r="BS57" s="57"/>
      <c r="BT57" s="57"/>
      <c r="BU57" s="57"/>
      <c r="BV57" s="57"/>
      <c r="BW57" s="57"/>
      <c r="BX57" s="57"/>
      <c r="BY57" s="57"/>
      <c r="BZ57" s="58"/>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6"/>
      <c r="BM58" s="57"/>
      <c r="BN58" s="57"/>
      <c r="BO58" s="57"/>
      <c r="BP58" s="57"/>
      <c r="BQ58" s="57"/>
      <c r="BR58" s="57"/>
      <c r="BS58" s="57"/>
      <c r="BT58" s="57"/>
      <c r="BU58" s="57"/>
      <c r="BV58" s="57"/>
      <c r="BW58" s="57"/>
      <c r="BX58" s="57"/>
      <c r="BY58" s="57"/>
      <c r="BZ58" s="5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6"/>
      <c r="BM59" s="57"/>
      <c r="BN59" s="57"/>
      <c r="BO59" s="57"/>
      <c r="BP59" s="57"/>
      <c r="BQ59" s="57"/>
      <c r="BR59" s="57"/>
      <c r="BS59" s="57"/>
      <c r="BT59" s="57"/>
      <c r="BU59" s="57"/>
      <c r="BV59" s="57"/>
      <c r="BW59" s="57"/>
      <c r="BX59" s="57"/>
      <c r="BY59" s="57"/>
      <c r="BZ59" s="58"/>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6"/>
      <c r="BM60" s="57"/>
      <c r="BN60" s="57"/>
      <c r="BO60" s="57"/>
      <c r="BP60" s="57"/>
      <c r="BQ60" s="57"/>
      <c r="BR60" s="57"/>
      <c r="BS60" s="57"/>
      <c r="BT60" s="57"/>
      <c r="BU60" s="57"/>
      <c r="BV60" s="57"/>
      <c r="BW60" s="57"/>
      <c r="BX60" s="57"/>
      <c r="BY60" s="57"/>
      <c r="BZ60" s="58"/>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6"/>
      <c r="BM61" s="57"/>
      <c r="BN61" s="57"/>
      <c r="BO61" s="57"/>
      <c r="BP61" s="57"/>
      <c r="BQ61" s="57"/>
      <c r="BR61" s="57"/>
      <c r="BS61" s="57"/>
      <c r="BT61" s="57"/>
      <c r="BU61" s="57"/>
      <c r="BV61" s="57"/>
      <c r="BW61" s="57"/>
      <c r="BX61" s="57"/>
      <c r="BY61" s="57"/>
      <c r="BZ61" s="58"/>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6"/>
      <c r="BM62" s="57"/>
      <c r="BN62" s="57"/>
      <c r="BO62" s="57"/>
      <c r="BP62" s="57"/>
      <c r="BQ62" s="57"/>
      <c r="BR62" s="57"/>
      <c r="BS62" s="57"/>
      <c r="BT62" s="57"/>
      <c r="BU62" s="57"/>
      <c r="BV62" s="57"/>
      <c r="BW62" s="57"/>
      <c r="BX62" s="57"/>
      <c r="BY62" s="57"/>
      <c r="BZ62" s="58"/>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6"/>
      <c r="BM63" s="57"/>
      <c r="BN63" s="57"/>
      <c r="BO63" s="57"/>
      <c r="BP63" s="57"/>
      <c r="BQ63" s="57"/>
      <c r="BR63" s="57"/>
      <c r="BS63" s="57"/>
      <c r="BT63" s="57"/>
      <c r="BU63" s="57"/>
      <c r="BV63" s="57"/>
      <c r="BW63" s="57"/>
      <c r="BX63" s="57"/>
      <c r="BY63" s="57"/>
      <c r="BZ63" s="58"/>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aemMv2hGEpu7RwIcGOxlwsF4D86mt87xrAZjowK9DB6DeWoGJe/ncDZYDX2l0qZtTkbx39sqeckiGKkO8Iwrmw==" saltValue="bXd3elBFuLQODUSs6OErA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93" t="s">
        <v>62</v>
      </c>
      <c r="I3" s="94"/>
      <c r="J3" s="94"/>
      <c r="K3" s="94"/>
      <c r="L3" s="94"/>
      <c r="M3" s="94"/>
      <c r="N3" s="94"/>
      <c r="O3" s="94"/>
      <c r="P3" s="94"/>
      <c r="Q3" s="94"/>
      <c r="R3" s="94"/>
      <c r="S3" s="94"/>
      <c r="T3" s="94"/>
      <c r="U3" s="94"/>
      <c r="V3" s="94"/>
      <c r="W3" s="95"/>
      <c r="X3" s="99" t="s">
        <v>63</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64</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c r="A4" s="28" t="s">
        <v>65</v>
      </c>
      <c r="B4" s="30"/>
      <c r="C4" s="30"/>
      <c r="D4" s="30"/>
      <c r="E4" s="30"/>
      <c r="F4" s="30"/>
      <c r="G4" s="30"/>
      <c r="H4" s="96"/>
      <c r="I4" s="97"/>
      <c r="J4" s="97"/>
      <c r="K4" s="97"/>
      <c r="L4" s="97"/>
      <c r="M4" s="97"/>
      <c r="N4" s="97"/>
      <c r="O4" s="97"/>
      <c r="P4" s="97"/>
      <c r="Q4" s="97"/>
      <c r="R4" s="97"/>
      <c r="S4" s="97"/>
      <c r="T4" s="97"/>
      <c r="U4" s="97"/>
      <c r="V4" s="97"/>
      <c r="W4" s="98"/>
      <c r="X4" s="92" t="s">
        <v>66</v>
      </c>
      <c r="Y4" s="92"/>
      <c r="Z4" s="92"/>
      <c r="AA4" s="92"/>
      <c r="AB4" s="92"/>
      <c r="AC4" s="92"/>
      <c r="AD4" s="92"/>
      <c r="AE4" s="92"/>
      <c r="AF4" s="92"/>
      <c r="AG4" s="92"/>
      <c r="AH4" s="92"/>
      <c r="AI4" s="92" t="s">
        <v>67</v>
      </c>
      <c r="AJ4" s="92"/>
      <c r="AK4" s="92"/>
      <c r="AL4" s="92"/>
      <c r="AM4" s="92"/>
      <c r="AN4" s="92"/>
      <c r="AO4" s="92"/>
      <c r="AP4" s="92"/>
      <c r="AQ4" s="92"/>
      <c r="AR4" s="92"/>
      <c r="AS4" s="92"/>
      <c r="AT4" s="92" t="s">
        <v>68</v>
      </c>
      <c r="AU4" s="92"/>
      <c r="AV4" s="92"/>
      <c r="AW4" s="92"/>
      <c r="AX4" s="92"/>
      <c r="AY4" s="92"/>
      <c r="AZ4" s="92"/>
      <c r="BA4" s="92"/>
      <c r="BB4" s="92"/>
      <c r="BC4" s="92"/>
      <c r="BD4" s="92"/>
      <c r="BE4" s="92" t="s">
        <v>69</v>
      </c>
      <c r="BF4" s="92"/>
      <c r="BG4" s="92"/>
      <c r="BH4" s="92"/>
      <c r="BI4" s="92"/>
      <c r="BJ4" s="92"/>
      <c r="BK4" s="92"/>
      <c r="BL4" s="92"/>
      <c r="BM4" s="92"/>
      <c r="BN4" s="92"/>
      <c r="BO4" s="92"/>
      <c r="BP4" s="92" t="s">
        <v>70</v>
      </c>
      <c r="BQ4" s="92"/>
      <c r="BR4" s="92"/>
      <c r="BS4" s="92"/>
      <c r="BT4" s="92"/>
      <c r="BU4" s="92"/>
      <c r="BV4" s="92"/>
      <c r="BW4" s="92"/>
      <c r="BX4" s="92"/>
      <c r="BY4" s="92"/>
      <c r="BZ4" s="92"/>
      <c r="CA4" s="92" t="s">
        <v>71</v>
      </c>
      <c r="CB4" s="92"/>
      <c r="CC4" s="92"/>
      <c r="CD4" s="92"/>
      <c r="CE4" s="92"/>
      <c r="CF4" s="92"/>
      <c r="CG4" s="92"/>
      <c r="CH4" s="92"/>
      <c r="CI4" s="92"/>
      <c r="CJ4" s="92"/>
      <c r="CK4" s="92"/>
      <c r="CL4" s="92" t="s">
        <v>72</v>
      </c>
      <c r="CM4" s="92"/>
      <c r="CN4" s="92"/>
      <c r="CO4" s="92"/>
      <c r="CP4" s="92"/>
      <c r="CQ4" s="92"/>
      <c r="CR4" s="92"/>
      <c r="CS4" s="92"/>
      <c r="CT4" s="92"/>
      <c r="CU4" s="92"/>
      <c r="CV4" s="92"/>
      <c r="CW4" s="92" t="s">
        <v>73</v>
      </c>
      <c r="CX4" s="92"/>
      <c r="CY4" s="92"/>
      <c r="CZ4" s="92"/>
      <c r="DA4" s="92"/>
      <c r="DB4" s="92"/>
      <c r="DC4" s="92"/>
      <c r="DD4" s="92"/>
      <c r="DE4" s="92"/>
      <c r="DF4" s="92"/>
      <c r="DG4" s="92"/>
      <c r="DH4" s="92" t="s">
        <v>74</v>
      </c>
      <c r="DI4" s="92"/>
      <c r="DJ4" s="92"/>
      <c r="DK4" s="92"/>
      <c r="DL4" s="92"/>
      <c r="DM4" s="92"/>
      <c r="DN4" s="92"/>
      <c r="DO4" s="92"/>
      <c r="DP4" s="92"/>
      <c r="DQ4" s="92"/>
      <c r="DR4" s="92"/>
      <c r="DS4" s="92" t="s">
        <v>75</v>
      </c>
      <c r="DT4" s="92"/>
      <c r="DU4" s="92"/>
      <c r="DV4" s="92"/>
      <c r="DW4" s="92"/>
      <c r="DX4" s="92"/>
      <c r="DY4" s="92"/>
      <c r="DZ4" s="92"/>
      <c r="EA4" s="92"/>
      <c r="EB4" s="92"/>
      <c r="EC4" s="92"/>
      <c r="ED4" s="92" t="s">
        <v>76</v>
      </c>
      <c r="EE4" s="92"/>
      <c r="EF4" s="92"/>
      <c r="EG4" s="92"/>
      <c r="EH4" s="92"/>
      <c r="EI4" s="92"/>
      <c r="EJ4" s="92"/>
      <c r="EK4" s="92"/>
      <c r="EL4" s="92"/>
      <c r="EM4" s="92"/>
      <c r="EN4" s="92"/>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385069</v>
      </c>
      <c r="D6" s="33">
        <f t="shared" si="3"/>
        <v>46</v>
      </c>
      <c r="E6" s="33">
        <f t="shared" si="3"/>
        <v>1</v>
      </c>
      <c r="F6" s="33">
        <f t="shared" si="3"/>
        <v>0</v>
      </c>
      <c r="G6" s="33">
        <f t="shared" si="3"/>
        <v>1</v>
      </c>
      <c r="H6" s="33" t="str">
        <f t="shared" si="3"/>
        <v>愛媛県　愛南町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54.57</v>
      </c>
      <c r="P6" s="34">
        <f t="shared" si="3"/>
        <v>95.42</v>
      </c>
      <c r="Q6" s="34">
        <f t="shared" si="3"/>
        <v>3830</v>
      </c>
      <c r="R6" s="34">
        <f t="shared" si="3"/>
        <v>22019</v>
      </c>
      <c r="S6" s="34">
        <f t="shared" si="3"/>
        <v>238.99</v>
      </c>
      <c r="T6" s="34">
        <f t="shared" si="3"/>
        <v>92.13</v>
      </c>
      <c r="U6" s="34">
        <f t="shared" si="3"/>
        <v>20760</v>
      </c>
      <c r="V6" s="34">
        <f t="shared" si="3"/>
        <v>38.46</v>
      </c>
      <c r="W6" s="34">
        <f t="shared" si="3"/>
        <v>539.78</v>
      </c>
      <c r="X6" s="35">
        <f>IF(X7="",NA(),X7)</f>
        <v>101.98</v>
      </c>
      <c r="Y6" s="35">
        <f t="shared" ref="Y6:AG6" si="4">IF(Y7="",NA(),Y7)</f>
        <v>100.46</v>
      </c>
      <c r="Z6" s="35">
        <f t="shared" si="4"/>
        <v>101.52</v>
      </c>
      <c r="AA6" s="35">
        <f t="shared" si="4"/>
        <v>101.81</v>
      </c>
      <c r="AB6" s="35">
        <f t="shared" si="4"/>
        <v>100.94</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1384.32</v>
      </c>
      <c r="AU6" s="35">
        <f t="shared" ref="AU6:BC6" si="6">IF(AU7="",NA(),AU7)</f>
        <v>240.91</v>
      </c>
      <c r="AV6" s="35">
        <f t="shared" si="6"/>
        <v>253.09</v>
      </c>
      <c r="AW6" s="35">
        <f t="shared" si="6"/>
        <v>329.49</v>
      </c>
      <c r="AX6" s="35">
        <f t="shared" si="6"/>
        <v>182.61</v>
      </c>
      <c r="AY6" s="35">
        <f t="shared" si="6"/>
        <v>963.24</v>
      </c>
      <c r="AZ6" s="35">
        <f t="shared" si="6"/>
        <v>381.53</v>
      </c>
      <c r="BA6" s="35">
        <f t="shared" si="6"/>
        <v>391.54</v>
      </c>
      <c r="BB6" s="35">
        <f t="shared" si="6"/>
        <v>384.34</v>
      </c>
      <c r="BC6" s="35">
        <f t="shared" si="6"/>
        <v>359.47</v>
      </c>
      <c r="BD6" s="34" t="str">
        <f>IF(BD7="","",IF(BD7="-","【-】","【"&amp;SUBSTITUTE(TEXT(BD7,"#,##0.00"),"-","△")&amp;"】"))</f>
        <v>【264.34】</v>
      </c>
      <c r="BE6" s="35">
        <f>IF(BE7="",NA(),BE7)</f>
        <v>611.13</v>
      </c>
      <c r="BF6" s="35">
        <f t="shared" ref="BF6:BN6" si="7">IF(BF7="",NA(),BF7)</f>
        <v>596.44000000000005</v>
      </c>
      <c r="BG6" s="35">
        <f t="shared" si="7"/>
        <v>589.02</v>
      </c>
      <c r="BH6" s="35">
        <f t="shared" si="7"/>
        <v>524.79</v>
      </c>
      <c r="BI6" s="35">
        <f t="shared" si="7"/>
        <v>795.75</v>
      </c>
      <c r="BJ6" s="35">
        <f t="shared" si="7"/>
        <v>400.38</v>
      </c>
      <c r="BK6" s="35">
        <f t="shared" si="7"/>
        <v>393.27</v>
      </c>
      <c r="BL6" s="35">
        <f t="shared" si="7"/>
        <v>386.97</v>
      </c>
      <c r="BM6" s="35">
        <f t="shared" si="7"/>
        <v>380.58</v>
      </c>
      <c r="BN6" s="35">
        <f t="shared" si="7"/>
        <v>401.79</v>
      </c>
      <c r="BO6" s="34" t="str">
        <f>IF(BO7="","",IF(BO7="-","【-】","【"&amp;SUBSTITUTE(TEXT(BO7,"#,##0.00"),"-","△")&amp;"】"))</f>
        <v>【274.27】</v>
      </c>
      <c r="BP6" s="35">
        <f>IF(BP7="",NA(),BP7)</f>
        <v>77.83</v>
      </c>
      <c r="BQ6" s="35">
        <f t="shared" ref="BQ6:BY6" si="8">IF(BQ7="",NA(),BQ7)</f>
        <v>75.7</v>
      </c>
      <c r="BR6" s="35">
        <f t="shared" si="8"/>
        <v>75.900000000000006</v>
      </c>
      <c r="BS6" s="35">
        <f t="shared" si="8"/>
        <v>88.46</v>
      </c>
      <c r="BT6" s="35">
        <f t="shared" si="8"/>
        <v>73</v>
      </c>
      <c r="BU6" s="35">
        <f t="shared" si="8"/>
        <v>96.56</v>
      </c>
      <c r="BV6" s="35">
        <f t="shared" si="8"/>
        <v>100.47</v>
      </c>
      <c r="BW6" s="35">
        <f t="shared" si="8"/>
        <v>101.72</v>
      </c>
      <c r="BX6" s="35">
        <f t="shared" si="8"/>
        <v>102.38</v>
      </c>
      <c r="BY6" s="35">
        <f t="shared" si="8"/>
        <v>100.12</v>
      </c>
      <c r="BZ6" s="34" t="str">
        <f>IF(BZ7="","",IF(BZ7="-","【-】","【"&amp;SUBSTITUTE(TEXT(BZ7,"#,##0.00"),"-","△")&amp;"】"))</f>
        <v>【104.36】</v>
      </c>
      <c r="CA6" s="35">
        <f>IF(CA7="",NA(),CA7)</f>
        <v>217.95</v>
      </c>
      <c r="CB6" s="35">
        <f t="shared" ref="CB6:CJ6" si="9">IF(CB7="",NA(),CB7)</f>
        <v>224.84</v>
      </c>
      <c r="CC6" s="35">
        <f t="shared" si="9"/>
        <v>224.34</v>
      </c>
      <c r="CD6" s="35">
        <f t="shared" si="9"/>
        <v>216.37</v>
      </c>
      <c r="CE6" s="35">
        <f t="shared" si="9"/>
        <v>264.83999999999997</v>
      </c>
      <c r="CF6" s="35">
        <f t="shared" si="9"/>
        <v>177.14</v>
      </c>
      <c r="CG6" s="35">
        <f t="shared" si="9"/>
        <v>169.82</v>
      </c>
      <c r="CH6" s="35">
        <f t="shared" si="9"/>
        <v>168.2</v>
      </c>
      <c r="CI6" s="35">
        <f t="shared" si="9"/>
        <v>168.67</v>
      </c>
      <c r="CJ6" s="35">
        <f t="shared" si="9"/>
        <v>174.97</v>
      </c>
      <c r="CK6" s="34" t="str">
        <f>IF(CK7="","",IF(CK7="-","【-】","【"&amp;SUBSTITUTE(TEXT(CK7,"#,##0.00"),"-","△")&amp;"】"))</f>
        <v>【165.71】</v>
      </c>
      <c r="CL6" s="35">
        <f>IF(CL7="",NA(),CL7)</f>
        <v>55.6</v>
      </c>
      <c r="CM6" s="35">
        <f t="shared" ref="CM6:CU6" si="10">IF(CM7="",NA(),CM7)</f>
        <v>52.87</v>
      </c>
      <c r="CN6" s="35">
        <f t="shared" si="10"/>
        <v>51.37</v>
      </c>
      <c r="CO6" s="35">
        <f t="shared" si="10"/>
        <v>50.6</v>
      </c>
      <c r="CP6" s="35">
        <f t="shared" si="10"/>
        <v>64.22</v>
      </c>
      <c r="CQ6" s="35">
        <f t="shared" si="10"/>
        <v>55.64</v>
      </c>
      <c r="CR6" s="35">
        <f t="shared" si="10"/>
        <v>55.13</v>
      </c>
      <c r="CS6" s="35">
        <f t="shared" si="10"/>
        <v>54.77</v>
      </c>
      <c r="CT6" s="35">
        <f t="shared" si="10"/>
        <v>54.92</v>
      </c>
      <c r="CU6" s="35">
        <f t="shared" si="10"/>
        <v>55.63</v>
      </c>
      <c r="CV6" s="34" t="str">
        <f>IF(CV7="","",IF(CV7="-","【-】","【"&amp;SUBSTITUTE(TEXT(CV7,"#,##0.00"),"-","△")&amp;"】"))</f>
        <v>【60.41】</v>
      </c>
      <c r="CW6" s="35">
        <f>IF(CW7="",NA(),CW7)</f>
        <v>73.2</v>
      </c>
      <c r="CX6" s="35">
        <f t="shared" ref="CX6:DF6" si="11">IF(CX7="",NA(),CX7)</f>
        <v>74.08</v>
      </c>
      <c r="CY6" s="35">
        <f t="shared" si="11"/>
        <v>74.19</v>
      </c>
      <c r="CZ6" s="35">
        <f t="shared" si="11"/>
        <v>74.099999999999994</v>
      </c>
      <c r="DA6" s="35">
        <f t="shared" si="11"/>
        <v>75.28</v>
      </c>
      <c r="DB6" s="35">
        <f t="shared" si="11"/>
        <v>83.09</v>
      </c>
      <c r="DC6" s="35">
        <f t="shared" si="11"/>
        <v>83</v>
      </c>
      <c r="DD6" s="35">
        <f t="shared" si="11"/>
        <v>82.89</v>
      </c>
      <c r="DE6" s="35">
        <f t="shared" si="11"/>
        <v>82.66</v>
      </c>
      <c r="DF6" s="35">
        <f t="shared" si="11"/>
        <v>82.04</v>
      </c>
      <c r="DG6" s="34" t="str">
        <f>IF(DG7="","",IF(DG7="-","【-】","【"&amp;SUBSTITUTE(TEXT(DG7,"#,##0.00"),"-","△")&amp;"】"))</f>
        <v>【89.93】</v>
      </c>
      <c r="DH6" s="35">
        <f>IF(DH7="",NA(),DH7)</f>
        <v>37.130000000000003</v>
      </c>
      <c r="DI6" s="35">
        <f t="shared" ref="DI6:DQ6" si="12">IF(DI7="",NA(),DI7)</f>
        <v>44.97</v>
      </c>
      <c r="DJ6" s="35">
        <f t="shared" si="12"/>
        <v>47.09</v>
      </c>
      <c r="DK6" s="35">
        <f t="shared" si="12"/>
        <v>48.86</v>
      </c>
      <c r="DL6" s="35">
        <f t="shared" si="12"/>
        <v>50.32</v>
      </c>
      <c r="DM6" s="35">
        <f t="shared" si="12"/>
        <v>39.06</v>
      </c>
      <c r="DN6" s="35">
        <f t="shared" si="12"/>
        <v>46.66</v>
      </c>
      <c r="DO6" s="35">
        <f t="shared" si="12"/>
        <v>47.46</v>
      </c>
      <c r="DP6" s="35">
        <f t="shared" si="12"/>
        <v>48.49</v>
      </c>
      <c r="DQ6" s="35">
        <f t="shared" si="12"/>
        <v>48.05</v>
      </c>
      <c r="DR6" s="34" t="str">
        <f>IF(DR7="","",IF(DR7="-","【-】","【"&amp;SUBSTITUTE(TEXT(DR7,"#,##0.00"),"-","△")&amp;"】"))</f>
        <v>【48.12】</v>
      </c>
      <c r="DS6" s="35">
        <f>IF(DS7="",NA(),DS7)</f>
        <v>7.44</v>
      </c>
      <c r="DT6" s="35">
        <f t="shared" ref="DT6:EB6" si="13">IF(DT7="",NA(),DT7)</f>
        <v>7.5</v>
      </c>
      <c r="DU6" s="35">
        <f t="shared" si="13"/>
        <v>8.16</v>
      </c>
      <c r="DV6" s="35">
        <f t="shared" si="13"/>
        <v>8.51</v>
      </c>
      <c r="DW6" s="35">
        <f t="shared" si="13"/>
        <v>9.89</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1.5</v>
      </c>
      <c r="EE6" s="35">
        <f t="shared" ref="EE6:EM6" si="14">IF(EE7="",NA(),EE7)</f>
        <v>0.98</v>
      </c>
      <c r="EF6" s="35">
        <f t="shared" si="14"/>
        <v>0.62</v>
      </c>
      <c r="EG6" s="35">
        <f t="shared" si="14"/>
        <v>1.47</v>
      </c>
      <c r="EH6" s="35">
        <f t="shared" si="14"/>
        <v>1.73</v>
      </c>
      <c r="EI6" s="35">
        <f t="shared" si="14"/>
        <v>0.67</v>
      </c>
      <c r="EJ6" s="35">
        <f t="shared" si="14"/>
        <v>0.66</v>
      </c>
      <c r="EK6" s="35">
        <f t="shared" si="14"/>
        <v>0.99</v>
      </c>
      <c r="EL6" s="35">
        <f t="shared" si="14"/>
        <v>0.71</v>
      </c>
      <c r="EM6" s="35">
        <f t="shared" si="14"/>
        <v>0.54</v>
      </c>
      <c r="EN6" s="34" t="str">
        <f>IF(EN7="","",IF(EN7="-","【-】","【"&amp;SUBSTITUTE(TEXT(EN7,"#,##0.00"),"-","△")&amp;"】"))</f>
        <v>【0.69】</v>
      </c>
    </row>
    <row r="7" spans="1:144" s="36" customFormat="1">
      <c r="A7" s="28"/>
      <c r="B7" s="37">
        <v>2017</v>
      </c>
      <c r="C7" s="37">
        <v>385069</v>
      </c>
      <c r="D7" s="37">
        <v>46</v>
      </c>
      <c r="E7" s="37">
        <v>1</v>
      </c>
      <c r="F7" s="37">
        <v>0</v>
      </c>
      <c r="G7" s="37">
        <v>1</v>
      </c>
      <c r="H7" s="37" t="s">
        <v>105</v>
      </c>
      <c r="I7" s="37" t="s">
        <v>106</v>
      </c>
      <c r="J7" s="37" t="s">
        <v>107</v>
      </c>
      <c r="K7" s="37" t="s">
        <v>108</v>
      </c>
      <c r="L7" s="37" t="s">
        <v>109</v>
      </c>
      <c r="M7" s="37" t="s">
        <v>110</v>
      </c>
      <c r="N7" s="38" t="s">
        <v>111</v>
      </c>
      <c r="O7" s="38">
        <v>54.57</v>
      </c>
      <c r="P7" s="38">
        <v>95.42</v>
      </c>
      <c r="Q7" s="38">
        <v>3830</v>
      </c>
      <c r="R7" s="38">
        <v>22019</v>
      </c>
      <c r="S7" s="38">
        <v>238.99</v>
      </c>
      <c r="T7" s="38">
        <v>92.13</v>
      </c>
      <c r="U7" s="38">
        <v>20760</v>
      </c>
      <c r="V7" s="38">
        <v>38.46</v>
      </c>
      <c r="W7" s="38">
        <v>539.78</v>
      </c>
      <c r="X7" s="38">
        <v>101.98</v>
      </c>
      <c r="Y7" s="38">
        <v>100.46</v>
      </c>
      <c r="Z7" s="38">
        <v>101.52</v>
      </c>
      <c r="AA7" s="38">
        <v>101.81</v>
      </c>
      <c r="AB7" s="38">
        <v>100.94</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1384.32</v>
      </c>
      <c r="AU7" s="38">
        <v>240.91</v>
      </c>
      <c r="AV7" s="38">
        <v>253.09</v>
      </c>
      <c r="AW7" s="38">
        <v>329.49</v>
      </c>
      <c r="AX7" s="38">
        <v>182.61</v>
      </c>
      <c r="AY7" s="38">
        <v>963.24</v>
      </c>
      <c r="AZ7" s="38">
        <v>381.53</v>
      </c>
      <c r="BA7" s="38">
        <v>391.54</v>
      </c>
      <c r="BB7" s="38">
        <v>384.34</v>
      </c>
      <c r="BC7" s="38">
        <v>359.47</v>
      </c>
      <c r="BD7" s="38">
        <v>264.33999999999997</v>
      </c>
      <c r="BE7" s="38">
        <v>611.13</v>
      </c>
      <c r="BF7" s="38">
        <v>596.44000000000005</v>
      </c>
      <c r="BG7" s="38">
        <v>589.02</v>
      </c>
      <c r="BH7" s="38">
        <v>524.79</v>
      </c>
      <c r="BI7" s="38">
        <v>795.75</v>
      </c>
      <c r="BJ7" s="38">
        <v>400.38</v>
      </c>
      <c r="BK7" s="38">
        <v>393.27</v>
      </c>
      <c r="BL7" s="38">
        <v>386.97</v>
      </c>
      <c r="BM7" s="38">
        <v>380.58</v>
      </c>
      <c r="BN7" s="38">
        <v>401.79</v>
      </c>
      <c r="BO7" s="38">
        <v>274.27</v>
      </c>
      <c r="BP7" s="38">
        <v>77.83</v>
      </c>
      <c r="BQ7" s="38">
        <v>75.7</v>
      </c>
      <c r="BR7" s="38">
        <v>75.900000000000006</v>
      </c>
      <c r="BS7" s="38">
        <v>88.46</v>
      </c>
      <c r="BT7" s="38">
        <v>73</v>
      </c>
      <c r="BU7" s="38">
        <v>96.56</v>
      </c>
      <c r="BV7" s="38">
        <v>100.47</v>
      </c>
      <c r="BW7" s="38">
        <v>101.72</v>
      </c>
      <c r="BX7" s="38">
        <v>102.38</v>
      </c>
      <c r="BY7" s="38">
        <v>100.12</v>
      </c>
      <c r="BZ7" s="38">
        <v>104.36</v>
      </c>
      <c r="CA7" s="38">
        <v>217.95</v>
      </c>
      <c r="CB7" s="38">
        <v>224.84</v>
      </c>
      <c r="CC7" s="38">
        <v>224.34</v>
      </c>
      <c r="CD7" s="38">
        <v>216.37</v>
      </c>
      <c r="CE7" s="38">
        <v>264.83999999999997</v>
      </c>
      <c r="CF7" s="38">
        <v>177.14</v>
      </c>
      <c r="CG7" s="38">
        <v>169.82</v>
      </c>
      <c r="CH7" s="38">
        <v>168.2</v>
      </c>
      <c r="CI7" s="38">
        <v>168.67</v>
      </c>
      <c r="CJ7" s="38">
        <v>174.97</v>
      </c>
      <c r="CK7" s="38">
        <v>165.71</v>
      </c>
      <c r="CL7" s="38">
        <v>55.6</v>
      </c>
      <c r="CM7" s="38">
        <v>52.87</v>
      </c>
      <c r="CN7" s="38">
        <v>51.37</v>
      </c>
      <c r="CO7" s="38">
        <v>50.6</v>
      </c>
      <c r="CP7" s="38">
        <v>64.22</v>
      </c>
      <c r="CQ7" s="38">
        <v>55.64</v>
      </c>
      <c r="CR7" s="38">
        <v>55.13</v>
      </c>
      <c r="CS7" s="38">
        <v>54.77</v>
      </c>
      <c r="CT7" s="38">
        <v>54.92</v>
      </c>
      <c r="CU7" s="38">
        <v>55.63</v>
      </c>
      <c r="CV7" s="38">
        <v>60.41</v>
      </c>
      <c r="CW7" s="38">
        <v>73.2</v>
      </c>
      <c r="CX7" s="38">
        <v>74.08</v>
      </c>
      <c r="CY7" s="38">
        <v>74.19</v>
      </c>
      <c r="CZ7" s="38">
        <v>74.099999999999994</v>
      </c>
      <c r="DA7" s="38">
        <v>75.28</v>
      </c>
      <c r="DB7" s="38">
        <v>83.09</v>
      </c>
      <c r="DC7" s="38">
        <v>83</v>
      </c>
      <c r="DD7" s="38">
        <v>82.89</v>
      </c>
      <c r="DE7" s="38">
        <v>82.66</v>
      </c>
      <c r="DF7" s="38">
        <v>82.04</v>
      </c>
      <c r="DG7" s="38">
        <v>89.93</v>
      </c>
      <c r="DH7" s="38">
        <v>37.130000000000003</v>
      </c>
      <c r="DI7" s="38">
        <v>44.97</v>
      </c>
      <c r="DJ7" s="38">
        <v>47.09</v>
      </c>
      <c r="DK7" s="38">
        <v>48.86</v>
      </c>
      <c r="DL7" s="38">
        <v>50.32</v>
      </c>
      <c r="DM7" s="38">
        <v>39.06</v>
      </c>
      <c r="DN7" s="38">
        <v>46.66</v>
      </c>
      <c r="DO7" s="38">
        <v>47.46</v>
      </c>
      <c r="DP7" s="38">
        <v>48.49</v>
      </c>
      <c r="DQ7" s="38">
        <v>48.05</v>
      </c>
      <c r="DR7" s="38">
        <v>48.12</v>
      </c>
      <c r="DS7" s="38">
        <v>7.44</v>
      </c>
      <c r="DT7" s="38">
        <v>7.5</v>
      </c>
      <c r="DU7" s="38">
        <v>8.16</v>
      </c>
      <c r="DV7" s="38">
        <v>8.51</v>
      </c>
      <c r="DW7" s="38">
        <v>9.89</v>
      </c>
      <c r="DX7" s="38">
        <v>8.8699999999999992</v>
      </c>
      <c r="DY7" s="38">
        <v>9.85</v>
      </c>
      <c r="DZ7" s="38">
        <v>9.7100000000000009</v>
      </c>
      <c r="EA7" s="38">
        <v>12.79</v>
      </c>
      <c r="EB7" s="38">
        <v>13.39</v>
      </c>
      <c r="EC7" s="38">
        <v>15.89</v>
      </c>
      <c r="ED7" s="38">
        <v>1.5</v>
      </c>
      <c r="EE7" s="38">
        <v>0.98</v>
      </c>
      <c r="EF7" s="38">
        <v>0.62</v>
      </c>
      <c r="EG7" s="38">
        <v>1.47</v>
      </c>
      <c r="EH7" s="38">
        <v>1.73</v>
      </c>
      <c r="EI7" s="38">
        <v>0.67</v>
      </c>
      <c r="EJ7" s="38">
        <v>0.66</v>
      </c>
      <c r="EK7" s="38">
        <v>0.99</v>
      </c>
      <c r="EL7" s="38">
        <v>0.71</v>
      </c>
      <c r="EM7" s="38">
        <v>0.54</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2019-01-25T06:55:06Z</cp:lastPrinted>
  <dcterms:created xsi:type="dcterms:W3CDTF">2018-12-03T08:37:24Z</dcterms:created>
  <dcterms:modified xsi:type="dcterms:W3CDTF">2019-03-12T00:45:07Z</dcterms:modified>
  <cp:category/>
</cp:coreProperties>
</file>