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Rth+N3KpqYMdRycfeZaN57/ci1bnSNBatvbfLXA0bWqYRrlvc/4reQHKewjoZIttyTKaXC9KsfEMVVEm3ochA==" workbookSaltValue="0Lm7pXmAidupZ9lEin735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<sst xmlns="http://schemas.openxmlformats.org/spreadsheetml/2006/main" count="240" uniqueCount="126">
  <si>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</si>
  <si>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</si>
  <si>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</si>
  <si>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</si>
  <si>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</si>
  <si>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</si>
  <si>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</si>
  <si>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</si>
  <si>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</si>
  <si>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</si>
  <si>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</si>
  <si>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</si>
  <si>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</si>
  <si>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</si>
  <si>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</si>
  <si>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</si>
  <si>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</si>
  <si>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</si>
  <si>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</si>
  <si>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</si>
  <si>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</si>
  <si>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</si>
  <si>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</si>
  <si>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</si>
  <si>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</si>
  <si>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</si>
  <si>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</si>
  <si>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</si>
  <si>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</si>
  <si>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</si>
  <si>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</si>
  <si>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</si>
  <si>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</si>
  <si>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</si>
  <si>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</si>
  <si>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</si>
  <si>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</si>
  <si>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</si>
  <si>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</si>
  <si>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</si>
  <si>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</si>
  <si>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</si>
  <si>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</si>
  <si>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</si>
  <si>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</si>
  <si>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</si>
  <si>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</si>
  <si>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</si>
  <si>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</si>
  <si>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</si>
  <si>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</si>
  <si>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</si>
  <si>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</si>
  <si>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</si>
  <si>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</si>
  <si>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</si>
  <si>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</si>
  <si>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</si>
  <si>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</si>
  <si>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</si>
  <si>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</si>
  <si>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</si>
  <si>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</si>
  <si>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</si>
  <si>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</si>
  <si>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</si>
  <si>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</si>
  <si>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</si>
  <si>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</si>
  <si>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</si>
  <si>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</si>
  <si>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</si>
  <si>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</si>
  <si>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</si>
  <si>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</si>
  <si>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</si>
  <si>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</si>
  <si>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</si>
  <si>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</si>
  <si>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</si>
  <si>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</si>
  <si>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</si>
  <si>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</si>
  <si>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</si>
  <si>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</si>
  <si>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</si>
  <si>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</si>
  <si>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</si>
  <si>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</si>
  <si>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</si>
  <si>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</si>
  <si>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</si>
  <si>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</si>
  <si>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</si>
  <si>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</si>
  <si>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</si>
  <si>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</si>
  <si>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</si>
  <si>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</si>
  <si>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</si>
  <si>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</si>
  <si>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</si>
  <si>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</si>
  <si>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</si>
  <si>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</si>
  <si>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</si>
  <si>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</si>
  <si>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</si>
  <si>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</si>
  <si>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</si>
  <si>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</si>
  <si>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</si>
  <si>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</si>
  <si>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</si>
  <si>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</si>
  <si>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</si>
  <si>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</si>
  <si>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</si>
  <si>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</si>
  <si>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</si>
  <si>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</si>
  <si>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</si>
  <si>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</si>
  <si>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供用開始より23年以上経過している施設もあり、特に機械・電気設備については老朽化による機能低下等、今後の施設の運営管理が懸念されている。このためライフサイクルコストの低減や今後の維持管理にかかる経費の平準化を目的として、平成25～26年度に施設の機能診断及び最適整備構想の策定に取り組み、この結果で早急な改善を要すと判断した施設等について、平成29年度から改修に着手している。
　今後は、このような計画的な維持管理に努め、施設の低コスト化及び長寿命化を図りたい。</t>
    <phoneticPr fontId="4"/>
  </si>
  <si>
    <t>・収益的収支比率については、平成26年度からは45%で推移しており横ばいの傾向にある。平成25年度に一度下降した要因は、平成24年度に実施した町内集落排水施設の料金統一を行ったことによる使用料収入の減少や維持修繕費の増加である。地方債償還金は、平成30・31年度に新たな借入れが生じ若干の増額は見込まれるが、整備時にかかる償還額はピークを過ぎているため、今後緩やかに減少していく見込みであり、徐々に改善していくものと考えられる。
・経費回収率については、汚水処理原価の影響を受け、類似団体平均60.64%に対し、23％前後と低く推移しており、収益については使用料以外の収入に依存していることが考えられ、経営の効率性を低下させる要因となっている。
・汚水処理原価については、近年大きな変動はなく横ばい傾向にはあるものの、類似団体と比較すると非常に高く推移しており、経営規模に対し、地方債償還金の規模が大きく、利払いを含めた負担が収益を圧迫させていると考えられる。地方債償還額の減少に伴い汚水処理原価についても減少していくものと思われる。
・施設利用率については、ほぼ横ばいであるが、類似団体と比較するとわずかに下回っており、施設の稼働状況等の把握及び検討が必要である。
・水洗化率については、近年、上昇傾向にあり、類似団体と比較しても高い数値を維持しているが、今後の使用料収入の増加を図るため、さらなる水洗化率の上昇を目指したい。</t>
    <rPh sb="122" eb="124">
      <t>ヘイセイ</t>
    </rPh>
    <rPh sb="129" eb="131">
      <t>ネンド</t>
    </rPh>
    <rPh sb="132" eb="133">
      <t>アラ</t>
    </rPh>
    <rPh sb="135" eb="137">
      <t>カリイ</t>
    </rPh>
    <rPh sb="139" eb="140">
      <t>ショウ</t>
    </rPh>
    <rPh sb="141" eb="143">
      <t>ジャッカン</t>
    </rPh>
    <rPh sb="144" eb="146">
      <t>ゾウガク</t>
    </rPh>
    <rPh sb="147" eb="149">
      <t>ミコ</t>
    </rPh>
    <rPh sb="177" eb="179">
      <t>コンゴ</t>
    </rPh>
    <rPh sb="179" eb="180">
      <t>ユル</t>
    </rPh>
    <rPh sb="437" eb="439">
      <t>ゲンショウ</t>
    </rPh>
    <rPh sb="440" eb="441">
      <t>トモナ</t>
    </rPh>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</si>
  <si>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額の減少も見込まれ徐々に改善される見通しである。また、更なる健全化を目指すため、適切な使用料へ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t>
    <rPh sb="119" eb="12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</si>
</sst>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DA-4BE9-B2B2-78DA858BB1AF}"/>
            </c:ext>
          </c:extLst>
        </c:ser>
        <c:dLbls>
          <c:showLegendKey val="0"/>
          <c:showVal val="0"/>
          <c:showCatName val="0"/>
          <c:showSerName val="0"/>
          <c:showPercent val="0"/>
          <c:showBubbleSize val="0"/>
        </c:dLbls>
        <c:gapWidth val="150"/>
        <c:axId val="173660416"/>
        <c:axId val="1736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0DA-4BE9-B2B2-78DA858BB1AF}"/>
            </c:ext>
          </c:extLst>
        </c:ser>
        <c:dLbls>
          <c:showLegendKey val="0"/>
          <c:showVal val="0"/>
          <c:showCatName val="0"/>
          <c:showSerName val="0"/>
          <c:showPercent val="0"/>
          <c:showBubbleSize val="0"/>
        </c:dLbls>
        <c:marker val="1"/>
        <c:smooth val="0"/>
        <c:axId val="173660416"/>
        <c:axId val="173666688"/>
      </c:lineChart>
      <c:dateAx>
        <c:axId val="173660416"/>
        <c:scaling>
          <c:orientation val="minMax"/>
        </c:scaling>
        <c:delete val="1"/>
        <c:axPos val="b"/>
        <c:numFmt formatCode="ge" sourceLinked="1"/>
        <c:majorTickMark val="none"/>
        <c:minorTickMark val="none"/>
        <c:tickLblPos val="none"/>
        <c:crossAx val="173666688"/>
        <c:crosses val="autoZero"/>
        <c:auto val="1"/>
        <c:lblOffset val="100"/>
        <c:baseTimeUnit val="years"/>
      </c:dateAx>
      <c:valAx>
        <c:axId val="173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39.22</c:v>
                </c:pt>
                <c:pt idx="1">
                  <c:v>45.23</c:v>
                </c:pt>
                <c:pt idx="2">
                  <c:v>45.66</c:v>
                </c:pt>
                <c:pt idx="3">
                  <c:v>44.74</c:v>
                </c:pt>
                <c:pt idx="4">
                  <c:v>45.94</c:v>
                </c:pt>
              </c:numCache>
            </c:numRef>
          </c:val>
          <c:extLst xmlns:c16r2="http://schemas.microsoft.com/office/drawing/2015/06/chart">
            <c:ext xmlns:c16="http://schemas.microsoft.com/office/drawing/2014/chart" uri="{C3380CC4-5D6E-409C-BE32-E72D297353CC}">
              <c16:uniqueId val="{00000000-B059-464C-83E9-0110F01E56B9}"/>
            </c:ext>
          </c:extLst>
        </c:ser>
        <c:dLbls>
          <c:showLegendKey val="0"/>
          <c:showVal val="0"/>
          <c:showCatName val="0"/>
          <c:showSerName val="0"/>
          <c:showPercent val="0"/>
          <c:showBubbleSize val="0"/>
        </c:dLbls>
        <c:gapWidth val="150"/>
        <c:axId val="173849216"/>
        <c:axId val="1738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9-464C-83E9-0110F01E56B9}"/>
            </c:ext>
          </c:extLst>
        </c:ser>
        <c:dLbls>
          <c:showLegendKey val="0"/>
          <c:showVal val="0"/>
          <c:showCatName val="0"/>
          <c:showSerName val="0"/>
          <c:showPercent val="0"/>
          <c:showBubbleSize val="0"/>
        </c:dLbls>
        <c:marker val="1"/>
        <c:smooth val="0"/>
        <c:axId val="173849216"/>
        <c:axId val="173855488"/>
      </c:lineChart>
      <c:dateAx>
        <c:axId val="173849216"/>
        <c:scaling>
          <c:orientation val="minMax"/>
        </c:scaling>
        <c:delete val="1"/>
        <c:axPos val="b"/>
        <c:numFmt formatCode="ge" sourceLinked="1"/>
        <c:majorTickMark val="none"/>
        <c:minorTickMark val="none"/>
        <c:tickLblPos val="none"/>
        <c:crossAx val="173855488"/>
        <c:crosses val="autoZero"/>
        <c:auto val="1"/>
        <c:lblOffset val="100"/>
        <c:baseTimeUnit val="years"/>
      </c:dateAx>
      <c:valAx>
        <c:axId val="1738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D-4752-B33E-37B65AB9A474}"/>
            </c:ext>
          </c:extLst>
        </c:ser>
        <c:dLbls>
          <c:showLegendKey val="0"/>
          <c:showVal val="0"/>
          <c:showCatName val="0"/>
          <c:showSerName val="0"/>
          <c:showPercent val="0"/>
          <c:showBubbleSize val="0"/>
        </c:dLbls>
        <c:gapWidth val="150"/>
        <c:axId val="175520768"/>
        <c:axId val="1755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D-4752-B33E-37B65AB9A474}"/>
            </c:ext>
          </c:extLst>
        </c:ser>
        <c:dLbls>
          <c:showLegendKey val="0"/>
          <c:showVal val="0"/>
          <c:showCatName val="0"/>
          <c:showSerName val="0"/>
          <c:showPercent val="0"/>
          <c:showBubbleSize val="0"/>
        </c:dLbls>
        <c:marker val="1"/>
        <c:smooth val="0"/>
        <c:axId val="175520768"/>
        <c:axId val="175531136"/>
      </c:lineChart>
      <c:dateAx>
        <c:axId val="175520768"/>
        <c:scaling>
          <c:orientation val="minMax"/>
        </c:scaling>
        <c:delete val="1"/>
        <c:axPos val="b"/>
        <c:numFmt formatCode="ge" sourceLinked="1"/>
        <c:majorTickMark val="none"/>
        <c:minorTickMark val="none"/>
        <c:tickLblPos val="none"/>
        <c:crossAx val="175531136"/>
        <c:crosses val="autoZero"/>
        <c:auto val="1"/>
        <c:lblOffset val="100"/>
        <c:baseTimeUnit val="years"/>
      </c:dateAx>
      <c:valAx>
        <c:axId val="175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43-4E6C-9D6E-9C70F43264DF}"/>
            </c:ext>
          </c:extLst>
        </c:ser>
        <c:dLbls>
          <c:showLegendKey val="0"/>
          <c:showVal val="0"/>
          <c:showCatName val="0"/>
          <c:showSerName val="0"/>
          <c:showPercent val="0"/>
          <c:showBubbleSize val="0"/>
        </c:dLbls>
        <c:gapWidth val="150"/>
        <c:axId val="175541632"/>
        <c:axId val="175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43-4E6C-9D6E-9C70F43264DF}"/>
            </c:ext>
          </c:extLst>
        </c:ser>
        <c:dLbls>
          <c:showLegendKey val="0"/>
          <c:showVal val="0"/>
          <c:showCatName val="0"/>
          <c:showSerName val="0"/>
          <c:showPercent val="0"/>
          <c:showBubbleSize val="0"/>
        </c:dLbls>
        <c:marker val="1"/>
        <c:smooth val="0"/>
        <c:axId val="175541632"/>
        <c:axId val="175568384"/>
      </c:lineChart>
      <c:dateAx>
        <c:axId val="175541632"/>
        <c:scaling>
          <c:orientation val="minMax"/>
        </c:scaling>
        <c:delete val="1"/>
        <c:axPos val="b"/>
        <c:numFmt formatCode="ge" sourceLinked="1"/>
        <c:majorTickMark val="none"/>
        <c:minorTickMark val="none"/>
        <c:tickLblPos val="none"/>
        <c:crossAx val="175568384"/>
        <c:crosses val="autoZero"/>
        <c:auto val="1"/>
        <c:lblOffset val="100"/>
        <c:baseTimeUnit val="years"/>
      </c:dateAx>
      <c:valAx>
        <c:axId val="1755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A8-4EF0-884F-63A34BD4F934}"/>
            </c:ext>
          </c:extLst>
        </c:ser>
        <c:dLbls>
          <c:showLegendKey val="0"/>
          <c:showVal val="0"/>
          <c:showCatName val="0"/>
          <c:showSerName val="0"/>
          <c:showPercent val="0"/>
          <c:showBubbleSize val="0"/>
        </c:dLbls>
        <c:gapWidth val="150"/>
        <c:axId val="177709824"/>
        <c:axId val="1777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A8-4EF0-884F-63A34BD4F934}"/>
            </c:ext>
          </c:extLst>
        </c:ser>
        <c:dLbls>
          <c:showLegendKey val="0"/>
          <c:showVal val="0"/>
          <c:showCatName val="0"/>
          <c:showSerName val="0"/>
          <c:showPercent val="0"/>
          <c:showBubbleSize val="0"/>
        </c:dLbls>
        <c:marker val="1"/>
        <c:smooth val="0"/>
        <c:axId val="177709824"/>
        <c:axId val="177711744"/>
      </c:lineChart>
      <c:dateAx>
        <c:axId val="177709824"/>
        <c:scaling>
          <c:orientation val="minMax"/>
        </c:scaling>
        <c:delete val="1"/>
        <c:axPos val="b"/>
        <c:numFmt formatCode="ge" sourceLinked="1"/>
        <c:majorTickMark val="none"/>
        <c:minorTickMark val="none"/>
        <c:tickLblPos val="none"/>
        <c:crossAx val="177711744"/>
        <c:crosses val="autoZero"/>
        <c:auto val="1"/>
        <c:lblOffset val="100"/>
        <c:baseTimeUnit val="years"/>
      </c:dateAx>
      <c:valAx>
        <c:axId val="177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BA-413A-AE8C-DF2FC6206E01}"/>
            </c:ext>
          </c:extLst>
        </c:ser>
        <c:dLbls>
          <c:showLegendKey val="0"/>
          <c:showVal val="0"/>
          <c:showCatName val="0"/>
          <c:showSerName val="0"/>
          <c:showPercent val="0"/>
          <c:showBubbleSize val="0"/>
        </c:dLbls>
        <c:gapWidth val="150"/>
        <c:axId val="177746688"/>
        <c:axId val="1777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BA-413A-AE8C-DF2FC6206E01}"/>
            </c:ext>
          </c:extLst>
        </c:ser>
        <c:dLbls>
          <c:showLegendKey val="0"/>
          <c:showVal val="0"/>
          <c:showCatName val="0"/>
          <c:showSerName val="0"/>
          <c:showPercent val="0"/>
          <c:showBubbleSize val="0"/>
        </c:dLbls>
        <c:marker val="1"/>
        <c:smooth val="0"/>
        <c:axId val="177746688"/>
        <c:axId val="177748608"/>
      </c:lineChart>
      <c:dateAx>
        <c:axId val="177746688"/>
        <c:scaling>
          <c:orientation val="minMax"/>
        </c:scaling>
        <c:delete val="1"/>
        <c:axPos val="b"/>
        <c:numFmt formatCode="ge" sourceLinked="1"/>
        <c:majorTickMark val="none"/>
        <c:minorTickMark val="none"/>
        <c:tickLblPos val="none"/>
        <c:crossAx val="177748608"/>
        <c:crosses val="autoZero"/>
        <c:auto val="1"/>
        <c:lblOffset val="100"/>
        <c:baseTimeUnit val="years"/>
      </c:dateAx>
      <c:valAx>
        <c:axId val="177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1242.7</c:v>
                </c:pt>
                <c:pt idx="3" formatCode="#,##0.00;&quot;△&quot;#,##0.00;&quot;-&quot;">
                  <c:v>4037.15</c:v>
                </c:pt>
                <c:pt idx="4" formatCode="#,##0.00;&quot;△&quot;#,##0.00;&quot;-&quot;">
                  <c:v>3698.07</c:v>
                </c:pt>
              </c:numCache>
            </c:numRef>
          </c:val>
          <c:extLst xmlns:c16r2="http://schemas.microsoft.com/office/drawing/2015/06/chart">
            <c:ext xmlns:c16="http://schemas.microsoft.com/office/drawing/2014/chart" uri="{C3380CC4-5D6E-409C-BE32-E72D297353CC}">
              <c16:uniqueId val="{00000000-1BB0-4535-BE5A-09F80A7DE8B8}"/>
            </c:ext>
          </c:extLst>
        </c:ser>
        <c:dLbls>
          <c:showLegendKey val="0"/>
          <c:showVal val="0"/>
          <c:showCatName val="0"/>
          <c:showSerName val="0"/>
          <c:showPercent val="0"/>
          <c:showBubbleSize val="0"/>
        </c:dLbls>
        <c:gapWidth val="150"/>
        <c:axId val="177788032"/>
        <c:axId val="1777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BB0-4535-BE5A-09F80A7DE8B8}"/>
            </c:ext>
          </c:extLst>
        </c:ser>
        <c:dLbls>
          <c:showLegendKey val="0"/>
          <c:showVal val="0"/>
          <c:showCatName val="0"/>
          <c:showSerName val="0"/>
          <c:showPercent val="0"/>
          <c:showBubbleSize val="0"/>
        </c:dLbls>
        <c:marker val="1"/>
        <c:smooth val="0"/>
        <c:axId val="177788032"/>
        <c:axId val="177789952"/>
      </c:lineChart>
      <c:dateAx>
        <c:axId val="177788032"/>
        <c:scaling>
          <c:orientation val="minMax"/>
        </c:scaling>
        <c:delete val="1"/>
        <c:axPos val="b"/>
        <c:numFmt formatCode="ge" sourceLinked="1"/>
        <c:majorTickMark val="none"/>
        <c:minorTickMark val="none"/>
        <c:tickLblPos val="none"/>
        <c:crossAx val="177789952"/>
        <c:crosses val="autoZero"/>
        <c:auto val="1"/>
        <c:lblOffset val="100"/>
        <c:baseTimeUnit val="years"/>
      </c:dateAx>
      <c:valAx>
        <c:axId val="1777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20.18</c:v>
                </c:pt>
                <c:pt idx="1">
                  <c:v>22.44</c:v>
                </c:pt>
                <c:pt idx="2">
                  <c:v>24.1</c:v>
                </c:pt>
                <c:pt idx="3">
                  <c:v>23.48</c:v>
                </c:pt>
                <c:pt idx="4">
                  <c:v>23.31</c:v>
                </c:pt>
              </c:numCache>
            </c:numRef>
          </c:val>
          <c:extLst xmlns:c16r2="http://schemas.microsoft.com/office/drawing/2015/06/chart">
            <c:ext xmlns:c16="http://schemas.microsoft.com/office/drawing/2014/chart" uri="{C3380CC4-5D6E-409C-BE32-E72D297353CC}">
              <c16:uniqueId val="{00000000-E020-4030-B0E8-0135FC50212F}"/>
            </c:ext>
          </c:extLst>
        </c:ser>
        <c:dLbls>
          <c:showLegendKey val="0"/>
          <c:showVal val="0"/>
          <c:showCatName val="0"/>
          <c:showSerName val="0"/>
          <c:showPercent val="0"/>
          <c:showBubbleSize val="0"/>
        </c:dLbls>
        <c:gapWidth val="150"/>
        <c:axId val="177833472"/>
        <c:axId val="1778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020-4030-B0E8-0135FC50212F}"/>
            </c:ext>
          </c:extLst>
        </c:ser>
        <c:dLbls>
          <c:showLegendKey val="0"/>
          <c:showVal val="0"/>
          <c:showCatName val="0"/>
          <c:showSerName val="0"/>
          <c:showPercent val="0"/>
          <c:showBubbleSize val="0"/>
        </c:dLbls>
        <c:marker val="1"/>
        <c:smooth val="0"/>
        <c:axId val="177833472"/>
        <c:axId val="177835392"/>
      </c:lineChart>
      <c:dateAx>
        <c:axId val="177833472"/>
        <c:scaling>
          <c:orientation val="minMax"/>
        </c:scaling>
        <c:delete val="1"/>
        <c:axPos val="b"/>
        <c:numFmt formatCode="ge" sourceLinked="1"/>
        <c:majorTickMark val="none"/>
        <c:minorTickMark val="none"/>
        <c:tickLblPos val="none"/>
        <c:crossAx val="177835392"/>
        <c:crosses val="autoZero"/>
        <c:auto val="1"/>
        <c:lblOffset val="100"/>
        <c:baseTimeUnit val="years"/>
      </c:dateAx>
      <c:valAx>
        <c:axId val="1778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585.11</c:v>
                </c:pt>
                <c:pt idx="1">
                  <c:v>529.66999999999996</c:v>
                </c:pt>
                <c:pt idx="2">
                  <c:v>568.47</c:v>
                </c:pt>
                <c:pt idx="3">
                  <c:v>568.45000000000005</c:v>
                </c:pt>
                <c:pt idx="4">
                  <c:v>575</c:v>
                </c:pt>
              </c:numCache>
            </c:numRef>
          </c:val>
          <c:extLst xmlns:c16r2="http://schemas.microsoft.com/office/drawing/2015/06/chart">
            <c:ext xmlns:c16="http://schemas.microsoft.com/office/drawing/2014/chart" uri="{C3380CC4-5D6E-409C-BE32-E72D297353CC}">
              <c16:uniqueId val="{00000000-F1EF-4D75-AA3E-DB3FEEFF8DF2}"/>
            </c:ext>
          </c:extLst>
        </c:ser>
        <c:dLbls>
          <c:showLegendKey val="0"/>
          <c:showVal val="0"/>
          <c:showCatName val="0"/>
          <c:showSerName val="0"/>
          <c:showPercent val="0"/>
          <c:showBubbleSize val="0"/>
        </c:dLbls>
        <c:gapWidth val="150"/>
        <c:axId val="177940352"/>
        <c:axId val="1779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1EF-4D75-AA3E-DB3FEEFF8DF2}"/>
            </c:ext>
          </c:extLst>
        </c:ser>
        <c:dLbls>
          <c:showLegendKey val="0"/>
          <c:showVal val="0"/>
          <c:showCatName val="0"/>
          <c:showSerName val="0"/>
          <c:showPercent val="0"/>
          <c:showBubbleSize val="0"/>
        </c:dLbls>
        <c:marker val="1"/>
        <c:smooth val="0"/>
        <c:axId val="177940352"/>
        <c:axId val="177946624"/>
      </c:lineChart>
      <c:dateAx>
        <c:axId val="177940352"/>
        <c:scaling>
          <c:orientation val="minMax"/>
        </c:scaling>
        <c:delete val="1"/>
        <c:axPos val="b"/>
        <c:numFmt formatCode="ge" sourceLinked="1"/>
        <c:majorTickMark val="none"/>
        <c:minorTickMark val="none"/>
        <c:tickLblPos val="none"/>
        <c:crossAx val="177946624"/>
        <c:crosses val="autoZero"/>
        <c:auto val="1"/>
        <c:lblOffset val="100"/>
        <c:baseTimeUnit val="years"/>
      </c:dateAx>
      <c:valAx>
        <c:axId val="1779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48.2</c:v>
                </c:pt>
                <c:pt idx="1">
                  <c:v>48.34</c:v>
                </c:pt>
                <c:pt idx="2">
                  <c:v>44.21</c:v>
                </c:pt>
                <c:pt idx="3">
                  <c:v>47.54</c:v>
                </c:pt>
                <c:pt idx="4">
                  <c:v>48.6</c:v>
                </c:pt>
              </c:numCache>
            </c:numRef>
          </c:val>
          <c:extLst xmlns:c16r2="http://schemas.microsoft.com/office/drawing/2015/06/chart">
            <c:ext xmlns:c16="http://schemas.microsoft.com/office/drawing/2014/chart" uri="{C3380CC4-5D6E-409C-BE32-E72D297353CC}">
              <c16:uniqueId val="{00000000-4534-4413-A329-C507C816B44F}"/>
            </c:ext>
          </c:extLst>
        </c:ser>
        <c:dLbls>
          <c:showLegendKey val="0"/>
          <c:showVal val="0"/>
          <c:showCatName val="0"/>
          <c:showSerName val="0"/>
          <c:showPercent val="0"/>
          <c:showBubbleSize val="0"/>
        </c:dLbls>
        <c:gapWidth val="150"/>
        <c:axId val="177977600"/>
        <c:axId val="1779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534-4413-A329-C507C816B44F}"/>
            </c:ext>
          </c:extLst>
        </c:ser>
        <c:dLbls>
          <c:showLegendKey val="0"/>
          <c:showVal val="0"/>
          <c:showCatName val="0"/>
          <c:showSerName val="0"/>
          <c:showPercent val="0"/>
          <c:showBubbleSize val="0"/>
        </c:dLbls>
        <c:marker val="1"/>
        <c:smooth val="0"/>
        <c:axId val="177977600"/>
        <c:axId val="177983872"/>
      </c:lineChart>
      <c:dateAx>
        <c:axId val="177977600"/>
        <c:scaling>
          <c:orientation val="minMax"/>
        </c:scaling>
        <c:delete val="1"/>
        <c:axPos val="b"/>
        <c:numFmt formatCode="ge" sourceLinked="1"/>
        <c:majorTickMark val="none"/>
        <c:minorTickMark val="none"/>
        <c:tickLblPos val="none"/>
        <c:crossAx val="177983872"/>
        <c:crosses val="autoZero"/>
        <c:auto val="1"/>
        <c:lblOffset val="100"/>
        <c:baseTimeUnit val="years"/>
      </c:dateAx>
      <c:valAx>
        <c:axId val="1779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85.9</c:v>
                </c:pt>
                <c:pt idx="1">
                  <c:v>86.04</c:v>
                </c:pt>
                <c:pt idx="2">
                  <c:v>86.79</c:v>
                </c:pt>
                <c:pt idx="3">
                  <c:v>87.3</c:v>
                </c:pt>
                <c:pt idx="4">
                  <c:v>87.02</c:v>
                </c:pt>
              </c:numCache>
            </c:numRef>
          </c:val>
          <c:extLst xmlns:c16r2="http://schemas.microsoft.com/office/drawing/2015/06/chart">
            <c:ext xmlns:c16="http://schemas.microsoft.com/office/drawing/2014/chart" uri="{C3380CC4-5D6E-409C-BE32-E72D297353CC}">
              <c16:uniqueId val="{00000000-E0B3-41F7-8506-4580DEE38A4E}"/>
            </c:ext>
          </c:extLst>
        </c:ser>
        <c:dLbls>
          <c:showLegendKey val="0"/>
          <c:showVal val="0"/>
          <c:showCatName val="0"/>
          <c:showSerName val="0"/>
          <c:showPercent val="0"/>
          <c:showBubbleSize val="0"/>
        </c:dLbls>
        <c:gapWidth val="150"/>
        <c:axId val="178023040"/>
        <c:axId val="1780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0B3-41F7-8506-4580DEE38A4E}"/>
            </c:ext>
          </c:extLst>
        </c:ser>
        <c:dLbls>
          <c:showLegendKey val="0"/>
          <c:showVal val="0"/>
          <c:showCatName val="0"/>
          <c:showSerName val="0"/>
          <c:showPercent val="0"/>
          <c:showBubbleSize val="0"/>
        </c:dLbls>
        <c:marker val="1"/>
        <c:smooth val="0"/>
        <c:axId val="178023040"/>
        <c:axId val="178029312"/>
      </c:lineChart>
      <c:dateAx>
        <c:axId val="178023040"/>
        <c:scaling>
          <c:orientation val="minMax"/>
        </c:scaling>
        <c:delete val="1"/>
        <c:axPos val="b"/>
        <c:numFmt formatCode="ge" sourceLinked="1"/>
        <c:majorTickMark val="none"/>
        <c:minorTickMark val="none"/>
        <c:tickLblPos val="none"/>
        <c:crossAx val="178029312"/>
        <c:crosses val="autoZero"/>
        <c:auto val="1"/>
        <c:lblOffset val="100"/>
        <c:baseTimeUnit val="years"/>
      </c:dateAx>
      <c:valAx>
        <c:axId val="1780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22019</v>
      </c>
      <c r="AM8" s="66"/>
      <c r="AN8" s="66"/>
      <c r="AO8" s="66"/>
      <c r="AP8" s="66"/>
      <c r="AQ8" s="66"/>
      <c r="AR8" s="66"/>
      <c r="AS8" s="66"/>
      <c r="AT8" s="65">
        <f>データ!T6</f>
        <v>238.99</v>
      </c>
      <c r="AU8" s="65"/>
      <c r="AV8" s="65"/>
      <c r="AW8" s="65"/>
      <c r="AX8" s="65"/>
      <c r="AY8" s="65"/>
      <c r="AZ8" s="65"/>
      <c r="BA8" s="65"/>
      <c r="BB8" s="65">
        <f>データ!U6</f>
        <v>92.13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7.23</v>
      </c>
      <c r="Q10" s="65"/>
      <c r="R10" s="65"/>
      <c r="S10" s="65"/>
      <c r="T10" s="65"/>
      <c r="U10" s="65"/>
      <c r="V10" s="65"/>
      <c r="W10" s="65">
        <f>データ!Q6</f>
        <v>95.18</v>
      </c>
      <c r="X10" s="65"/>
      <c r="Y10" s="65"/>
      <c r="Z10" s="65"/>
      <c r="AA10" s="65"/>
      <c r="AB10" s="65"/>
      <c r="AC10" s="65"/>
      <c r="AD10" s="66">
        <f>データ!R6</f>
        <v>2580</v>
      </c>
      <c r="AE10" s="66"/>
      <c r="AF10" s="66"/>
      <c r="AG10" s="66"/>
      <c r="AH10" s="66"/>
      <c r="AI10" s="66"/>
      <c r="AJ10" s="66"/>
      <c r="AK10" s="2"/>
      <c r="AL10" s="66">
        <f>データ!V6</f>
        <v>1572</v>
      </c>
      <c r="AM10" s="66"/>
      <c r="AN10" s="66"/>
      <c r="AO10" s="66"/>
      <c r="AP10" s="66"/>
      <c r="AQ10" s="66"/>
      <c r="AR10" s="66"/>
      <c r="AS10" s="66"/>
      <c r="AT10" s="65">
        <f>データ!W6</f>
        <v>0.74</v>
      </c>
      <c r="AU10" s="65"/>
      <c r="AV10" s="65"/>
      <c r="AW10" s="65"/>
      <c r="AX10" s="65"/>
      <c r="AY10" s="65"/>
      <c r="AZ10" s="65"/>
      <c r="BA10" s="65"/>
      <c r="BB10" s="65">
        <f>データ!X6</f>
        <v>2124.3200000000002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ehfiZ2KcO6iM8d5uGT7GnvJpTIfCUDCZ9HNmXZ+xCLJBLdWx3SG+C5EaaqxbO+WZbkx0Dl8hl7lsgsNPCm3dg==" saltValue="/FHgMdHisGq2kDCOGSoR1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17</v>
      </c>
      <c r="F6" s="32">
        <f t="shared" si="3"/>
        <v>5</v>
      </c>
      <c r="G6" s="32">
        <f t="shared" si="3"/>
        <v>0</v>
      </c>
      <c r="H6" s="32" t="str">
        <f t="shared" si="3"/>
        <v>愛媛県　愛南町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7.23</v>
      </c>
      <c r="Q6" s="33">
        <f t="shared" si="3"/>
        <v>95.18</v>
      </c>
      <c r="R6" s="33">
        <f t="shared" si="3"/>
        <v>2580</v>
      </c>
      <c r="S6" s="33">
        <f t="shared" si="3"/>
        <v>22019</v>
      </c>
      <c r="T6" s="33">
        <f t="shared" si="3"/>
        <v>238.99</v>
      </c>
      <c r="U6" s="33">
        <f t="shared" si="3"/>
        <v>92.13</v>
      </c>
      <c r="V6" s="33">
        <f t="shared" si="3"/>
        <v>1572</v>
      </c>
      <c r="W6" s="33">
        <f t="shared" si="3"/>
        <v>0.74</v>
      </c>
      <c r="X6" s="33">
        <f t="shared" si="3"/>
        <v>2124.3200000000002</v>
      </c>
      <c r="Y6" s="34">
        <f>IF(Y7="",NA(),Y7)</f>
        <v>39.22</v>
      </c>
      <c r="Z6" s="34">
        <f t="shared" ref="Z6:AH6" si="4">IF(Z7="",NA(),Z7)</f>
        <v>45.23</v>
      </c>
      <c r="AA6" s="34">
        <f t="shared" si="4"/>
        <v>45.66</v>
      </c>
      <c r="AB6" s="34">
        <f t="shared" si="4"/>
        <v>44.74</v>
      </c>
      <c r="AC6" s="34">
        <f t="shared" si="4"/>
        <v>45.94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1242.7</v>
      </c>
      <c r="BI6" s="34">
        <f t="shared" si="7"/>
        <v>4037.15</v>
      </c>
      <c r="BJ6" s="34">
        <f t="shared" si="7"/>
        <v>3698.07</v>
      </c>
      <c r="BK6" s="34">
        <f t="shared" si="7"/>
        <v>1126.77</v>
      </c>
      <c r="BL6" s="34">
        <f t="shared" si="7"/>
        <v>1044.8</v>
      </c>
      <c r="BM6" s="34">
        <f t="shared" si="7"/>
        <v>1081.8</v>
      </c>
      <c r="BN6" s="34">
        <f t="shared" si="7"/>
        <v>974.93</v>
      </c>
      <c r="BO6" s="34">
        <f t="shared" si="7"/>
        <v>855.8</v>
      </c>
      <c r="BP6" s="33" t="str">
        <f>IF(BP7="","",IF(BP7="-","【-】","【"&amp;SUBSTITUTE(TEXT(BP7,"#,##0.00"),"-","△")&amp;"】"))</f>
        <v>【814.89】</v>
      </c>
      <c r="BQ6" s="34">
        <f>IF(BQ7="",NA(),BQ7)</f>
        <v>20.18</v>
      </c>
      <c r="BR6" s="34">
        <f t="shared" ref="BR6:BZ6" si="8">IF(BR7="",NA(),BR7)</f>
        <v>22.44</v>
      </c>
      <c r="BS6" s="34">
        <f t="shared" si="8"/>
        <v>24.1</v>
      </c>
      <c r="BT6" s="34">
        <f t="shared" si="8"/>
        <v>23.48</v>
      </c>
      <c r="BU6" s="34">
        <f t="shared" si="8"/>
        <v>23.31</v>
      </c>
      <c r="BV6" s="34">
        <f t="shared" si="8"/>
        <v>50.9</v>
      </c>
      <c r="BW6" s="34">
        <f t="shared" si="8"/>
        <v>50.82</v>
      </c>
      <c r="BX6" s="34">
        <f t="shared" si="8"/>
        <v>52.19</v>
      </c>
      <c r="BY6" s="34">
        <f t="shared" si="8"/>
        <v>55.32</v>
      </c>
      <c r="BZ6" s="34">
        <f t="shared" si="8"/>
        <v>59.8</v>
      </c>
      <c r="CA6" s="33" t="str">
        <f>IF(CA7="","",IF(CA7="-","【-】","【"&amp;SUBSTITUTE(TEXT(CA7,"#,##0.00"),"-","△")&amp;"】"))</f>
        <v>【60.64】</v>
      </c>
      <c r="CB6" s="34">
        <f>IF(CB7="",NA(),CB7)</f>
        <v>585.11</v>
      </c>
      <c r="CC6" s="34">
        <f t="shared" ref="CC6:CK6" si="9">IF(CC7="",NA(),CC7)</f>
        <v>529.66999999999996</v>
      </c>
      <c r="CD6" s="34">
        <f t="shared" si="9"/>
        <v>568.47</v>
      </c>
      <c r="CE6" s="34">
        <f t="shared" si="9"/>
        <v>568.45000000000005</v>
      </c>
      <c r="CF6" s="34">
        <f t="shared" si="9"/>
        <v>575</v>
      </c>
      <c r="CG6" s="34">
        <f t="shared" si="9"/>
        <v>293.27</v>
      </c>
      <c r="CH6" s="34">
        <f t="shared" si="9"/>
        <v>300.52</v>
      </c>
      <c r="CI6" s="34">
        <f t="shared" si="9"/>
        <v>296.14</v>
      </c>
      <c r="CJ6" s="34">
        <f t="shared" si="9"/>
        <v>283.17</v>
      </c>
      <c r="CK6" s="34">
        <f t="shared" si="9"/>
        <v>263.76</v>
      </c>
      <c r="CL6" s="33" t="str">
        <f>IF(CL7="","",IF(CL7="-","【-】","【"&amp;SUBSTITUTE(TEXT(CL7,"#,##0.00"),"-","△")&amp;"】"))</f>
        <v>【255.52】</v>
      </c>
      <c r="CM6" s="34">
        <f>IF(CM7="",NA(),CM7)</f>
        <v>48.2</v>
      </c>
      <c r="CN6" s="34">
        <f t="shared" ref="CN6:CV6" si="10">IF(CN7="",NA(),CN7)</f>
        <v>48.34</v>
      </c>
      <c r="CO6" s="34">
        <f t="shared" si="10"/>
        <v>44.21</v>
      </c>
      <c r="CP6" s="34">
        <f t="shared" si="10"/>
        <v>47.54</v>
      </c>
      <c r="CQ6" s="34">
        <f t="shared" si="10"/>
        <v>48.6</v>
      </c>
      <c r="CR6" s="34">
        <f t="shared" si="10"/>
        <v>53.78</v>
      </c>
      <c r="CS6" s="34">
        <f t="shared" si="10"/>
        <v>53.24</v>
      </c>
      <c r="CT6" s="34">
        <f t="shared" si="10"/>
        <v>52.31</v>
      </c>
      <c r="CU6" s="34">
        <f t="shared" si="10"/>
        <v>60.65</v>
      </c>
      <c r="CV6" s="34">
        <f t="shared" si="10"/>
        <v>51.75</v>
      </c>
      <c r="CW6" s="33" t="str">
        <f>IF(CW7="","",IF(CW7="-","【-】","【"&amp;SUBSTITUTE(TEXT(CW7,"#,##0.00"),"-","△")&amp;"】"))</f>
        <v>【52.49】</v>
      </c>
      <c r="CX6" s="34">
        <f>IF(CX7="",NA(),CX7)</f>
        <v>85.9</v>
      </c>
      <c r="CY6" s="34">
        <f t="shared" ref="CY6:DG6" si="11">IF(CY7="",NA(),CY7)</f>
        <v>86.04</v>
      </c>
      <c r="CZ6" s="34">
        <f t="shared" si="11"/>
        <v>86.79</v>
      </c>
      <c r="DA6" s="34">
        <f t="shared" si="11"/>
        <v>87.3</v>
      </c>
      <c r="DB6" s="34">
        <f t="shared" si="11"/>
        <v>87.02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385069</v>
      </c>
      <c r="D7" s="36">
        <v>47</v>
      </c>
      <c r="E7" s="36">
        <v>17</v>
      </c>
      <c r="F7" s="36">
        <v>5</v>
      </c>
      <c r="G7" s="36">
        <v>0</v>
      </c>
      <c r="H7" s="36" t="s">
        <v>110</v>
      </c>
      <c r="I7" s="36" t="s">
        <v>111</v>
      </c>
      <c r="J7" s="36" t="s">
        <v>112</v>
      </c>
      <c r="K7" s="36" t="s">
        <v>113</v>
      </c>
      <c r="L7" s="36" t="s">
        <v>114</v>
      </c>
      <c r="M7" s="36" t="s">
        <v>115</v>
      </c>
      <c r="N7" s="37" t="s">
        <v>116</v>
      </c>
      <c r="O7" s="37" t="s">
        <v>117</v>
      </c>
      <c r="P7" s="37">
        <v>7.23</v>
      </c>
      <c r="Q7" s="37">
        <v>95.18</v>
      </c>
      <c r="R7" s="37">
        <v>2580</v>
      </c>
      <c r="S7" s="37">
        <v>22019</v>
      </c>
      <c r="T7" s="37">
        <v>238.99</v>
      </c>
      <c r="U7" s="37">
        <v>92.13</v>
      </c>
      <c r="V7" s="37">
        <v>1572</v>
      </c>
      <c r="W7" s="37">
        <v>0.74</v>
      </c>
      <c r="X7" s="37">
        <v>2124.3200000000002</v>
      </c>
      <c r="Y7" s="37">
        <v>39.22</v>
      </c>
      <c r="Z7" s="37">
        <v>45.23</v>
      </c>
      <c r="AA7" s="37">
        <v>45.66</v>
      </c>
      <c r="AB7" s="37">
        <v>44.74</v>
      </c>
      <c r="AC7" s="37">
        <v>45.94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1242.7</v>
      </c>
      <c r="BI7" s="37">
        <v>4037.15</v>
      </c>
      <c r="BJ7" s="37">
        <v>3698.07</v>
      </c>
      <c r="BK7" s="37">
        <v>1126.77</v>
      </c>
      <c r="BL7" s="37">
        <v>1044.8</v>
      </c>
      <c r="BM7" s="37">
        <v>1081.8</v>
      </c>
      <c r="BN7" s="37">
        <v>974.93</v>
      </c>
      <c r="BO7" s="37">
        <v>855.8</v>
      </c>
      <c r="BP7" s="37">
        <v>814.89</v>
      </c>
      <c r="BQ7" s="37">
        <v>20.18</v>
      </c>
      <c r="BR7" s="37">
        <v>22.44</v>
      </c>
      <c r="BS7" s="37">
        <v>24.1</v>
      </c>
      <c r="BT7" s="37">
        <v>23.48</v>
      </c>
      <c r="BU7" s="37">
        <v>23.31</v>
      </c>
      <c r="BV7" s="37">
        <v>50.9</v>
      </c>
      <c r="BW7" s="37">
        <v>50.82</v>
      </c>
      <c r="BX7" s="37">
        <v>52.19</v>
      </c>
      <c r="BY7" s="37">
        <v>55.32</v>
      </c>
      <c r="BZ7" s="37">
        <v>59.8</v>
      </c>
      <c r="CA7" s="37">
        <v>60.64</v>
      </c>
      <c r="CB7" s="37">
        <v>585.11</v>
      </c>
      <c r="CC7" s="37">
        <v>529.66999999999996</v>
      </c>
      <c r="CD7" s="37">
        <v>568.47</v>
      </c>
      <c r="CE7" s="37">
        <v>568.45000000000005</v>
      </c>
      <c r="CF7" s="37">
        <v>575</v>
      </c>
      <c r="CG7" s="37">
        <v>293.27</v>
      </c>
      <c r="CH7" s="37">
        <v>300.52</v>
      </c>
      <c r="CI7" s="37">
        <v>296.14</v>
      </c>
      <c r="CJ7" s="37">
        <v>283.17</v>
      </c>
      <c r="CK7" s="37">
        <v>263.76</v>
      </c>
      <c r="CL7" s="37">
        <v>255.52</v>
      </c>
      <c r="CM7" s="37">
        <v>48.2</v>
      </c>
      <c r="CN7" s="37">
        <v>48.34</v>
      </c>
      <c r="CO7" s="37">
        <v>44.21</v>
      </c>
      <c r="CP7" s="37">
        <v>47.54</v>
      </c>
      <c r="CQ7" s="37">
        <v>48.6</v>
      </c>
      <c r="CR7" s="37">
        <v>53.78</v>
      </c>
      <c r="CS7" s="37">
        <v>53.24</v>
      </c>
      <c r="CT7" s="37">
        <v>52.31</v>
      </c>
      <c r="CU7" s="37">
        <v>60.65</v>
      </c>
      <c r="CV7" s="37">
        <v>51.75</v>
      </c>
      <c r="CW7" s="37">
        <v>52.49</v>
      </c>
      <c r="CX7" s="37">
        <v>85.9</v>
      </c>
      <c r="CY7" s="37">
        <v>86.04</v>
      </c>
      <c r="CZ7" s="37">
        <v>86.79</v>
      </c>
      <c r="DA7" s="37">
        <v>87.3</v>
      </c>
      <c r="DB7" s="37">
        <v>87.02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2019-01-29T04:33:28Z</cp:lastPrinted>
  <dcterms:created xsi:type="dcterms:W3CDTF">2018-12-03T09:29:25Z</dcterms:created>
  <dcterms:modified xsi:type="dcterms:W3CDTF">2019-03-12T00:46:10Z</dcterms:modified>
</cp:coreProperties>
</file>